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defaultThemeVersion="124226"/>
  <bookViews>
    <workbookView xWindow="-120" yWindow="-120" windowWidth="23136" windowHeight="8880" tabRatio="820"/>
  </bookViews>
  <sheets>
    <sheet name="Реестр" sheetId="4" r:id="rId1"/>
  </sheets>
  <definedNames>
    <definedName name="_xlnm._FilterDatabase" localSheetId="0" hidden="1">Реестр!$A$10:$T$467</definedName>
    <definedName name="_xlnm.Print_Titles" localSheetId="0">Реестр!$8:$10</definedName>
    <definedName name="_xlnm.Print_Area" localSheetId="0">Реестр!$A$1:$T$467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7" i="4" l="1"/>
  <c r="P377" i="4"/>
  <c r="T318" i="4" l="1"/>
  <c r="S318" i="4"/>
  <c r="R318" i="4"/>
  <c r="Q318" i="4"/>
  <c r="P318" i="4"/>
  <c r="O318" i="4"/>
  <c r="O251" i="4" l="1"/>
  <c r="P251" i="4" l="1"/>
  <c r="O341" i="4" l="1"/>
  <c r="T460" i="4" l="1"/>
  <c r="T462" i="4" l="1"/>
  <c r="T64" i="4"/>
  <c r="T251" i="4" l="1"/>
  <c r="P145" i="4" l="1"/>
  <c r="Q145" i="4"/>
  <c r="R145" i="4"/>
  <c r="S145" i="4"/>
  <c r="O145" i="4"/>
  <c r="T148" i="4"/>
  <c r="O229" i="4" l="1"/>
  <c r="O20" i="4" l="1"/>
  <c r="O155" i="4" l="1"/>
  <c r="P155" i="4"/>
  <c r="Q155" i="4"/>
  <c r="R155" i="4"/>
  <c r="S155" i="4"/>
  <c r="R171" i="4" l="1"/>
  <c r="T278" i="4" l="1"/>
  <c r="T266" i="4"/>
  <c r="T404" i="4" l="1"/>
  <c r="T369" i="4"/>
  <c r="T230" i="4"/>
  <c r="T239" i="4"/>
  <c r="T429" i="4"/>
  <c r="T428" i="4"/>
  <c r="T387" i="4"/>
  <c r="T332" i="4"/>
  <c r="T198" i="4"/>
  <c r="T211" i="4"/>
  <c r="T197" i="4"/>
  <c r="T172" i="4"/>
  <c r="T347" i="4" l="1"/>
  <c r="T331" i="4"/>
  <c r="T157" i="4"/>
  <c r="T147" i="4"/>
  <c r="T316" i="4"/>
  <c r="T381" i="4" l="1"/>
  <c r="T138" i="4"/>
  <c r="T49" i="4" l="1"/>
  <c r="T356" i="4"/>
  <c r="T287" i="4"/>
  <c r="T41" i="4"/>
  <c r="T310" i="4" l="1"/>
  <c r="P295" i="4"/>
  <c r="Q295" i="4"/>
  <c r="R295" i="4"/>
  <c r="S295" i="4"/>
  <c r="O295" i="4"/>
  <c r="T296" i="4"/>
  <c r="T70" i="4"/>
  <c r="T65" i="4"/>
  <c r="T58" i="4"/>
  <c r="T295" i="4" l="1"/>
  <c r="T368" i="4"/>
  <c r="T355" i="4"/>
  <c r="T346" i="4"/>
  <c r="T330" i="4"/>
  <c r="T196" i="4"/>
  <c r="T21" i="4"/>
  <c r="T344" i="4"/>
  <c r="T328" i="4"/>
  <c r="T146" i="4" l="1"/>
  <c r="T440" i="4"/>
  <c r="T156" i="4"/>
  <c r="T155" i="4" s="1"/>
  <c r="T108" i="4"/>
  <c r="T94" i="4"/>
  <c r="T450" i="4"/>
  <c r="T145" i="4" l="1"/>
  <c r="T76" i="4"/>
  <c r="T29" i="4"/>
  <c r="T414" i="4" l="1"/>
  <c r="T303" i="4"/>
  <c r="T345" i="4"/>
  <c r="T329" i="4"/>
  <c r="T391" i="4"/>
  <c r="T343" i="4"/>
  <c r="T327" i="4"/>
  <c r="T342" i="4"/>
  <c r="T326" i="4"/>
  <c r="T459" i="4" l="1"/>
  <c r="S459" i="4"/>
  <c r="R459" i="4"/>
  <c r="Q459" i="4"/>
  <c r="P459" i="4"/>
  <c r="O459" i="4"/>
  <c r="T449" i="4"/>
  <c r="S449" i="4"/>
  <c r="R449" i="4"/>
  <c r="Q449" i="4"/>
  <c r="P449" i="4"/>
  <c r="O449" i="4"/>
  <c r="T439" i="4"/>
  <c r="S439" i="4"/>
  <c r="R439" i="4"/>
  <c r="Q439" i="4"/>
  <c r="P439" i="4"/>
  <c r="O439" i="4"/>
  <c r="T427" i="4"/>
  <c r="S427" i="4"/>
  <c r="R427" i="4"/>
  <c r="Q427" i="4"/>
  <c r="P427" i="4"/>
  <c r="O427" i="4"/>
  <c r="T413" i="4"/>
  <c r="S413" i="4"/>
  <c r="R413" i="4"/>
  <c r="Q413" i="4"/>
  <c r="P413" i="4"/>
  <c r="O413" i="4"/>
  <c r="T403" i="4"/>
  <c r="S403" i="4"/>
  <c r="R403" i="4"/>
  <c r="Q403" i="4"/>
  <c r="P403" i="4"/>
  <c r="O403" i="4"/>
  <c r="T395" i="4"/>
  <c r="T394" i="4" s="1"/>
  <c r="S394" i="4"/>
  <c r="R394" i="4"/>
  <c r="Q394" i="4"/>
  <c r="P394" i="4"/>
  <c r="O394" i="4"/>
  <c r="T390" i="4"/>
  <c r="S390" i="4"/>
  <c r="R390" i="4"/>
  <c r="Q390" i="4"/>
  <c r="P390" i="4"/>
  <c r="O390" i="4"/>
  <c r="R386" i="4"/>
  <c r="Q386" i="4"/>
  <c r="P386" i="4"/>
  <c r="O386" i="4"/>
  <c r="S380" i="4"/>
  <c r="T367" i="4"/>
  <c r="S367" i="4"/>
  <c r="R367" i="4"/>
  <c r="Q367" i="4"/>
  <c r="P367" i="4"/>
  <c r="O367" i="4"/>
  <c r="T354" i="4"/>
  <c r="S354" i="4"/>
  <c r="R354" i="4"/>
  <c r="Q354" i="4"/>
  <c r="P354" i="4"/>
  <c r="O354" i="4"/>
  <c r="T341" i="4"/>
  <c r="S341" i="4"/>
  <c r="R341" i="4"/>
  <c r="Q341" i="4"/>
  <c r="P341" i="4"/>
  <c r="T325" i="4"/>
  <c r="S325" i="4"/>
  <c r="R325" i="4"/>
  <c r="Q325" i="4"/>
  <c r="T315" i="4"/>
  <c r="S315" i="4"/>
  <c r="R315" i="4"/>
  <c r="Q315" i="4"/>
  <c r="P315" i="4"/>
  <c r="O315" i="4"/>
  <c r="T309" i="4"/>
  <c r="S309" i="4"/>
  <c r="R309" i="4"/>
  <c r="Q309" i="4"/>
  <c r="P309" i="4"/>
  <c r="O309" i="4"/>
  <c r="T302" i="4"/>
  <c r="S302" i="4"/>
  <c r="R302" i="4"/>
  <c r="Q302" i="4"/>
  <c r="P302" i="4"/>
  <c r="O302" i="4"/>
  <c r="T286" i="4"/>
  <c r="S286" i="4"/>
  <c r="R286" i="4"/>
  <c r="Q286" i="4"/>
  <c r="P286" i="4"/>
  <c r="O286" i="4"/>
  <c r="T277" i="4"/>
  <c r="S277" i="4"/>
  <c r="R277" i="4"/>
  <c r="Q277" i="4"/>
  <c r="P277" i="4"/>
  <c r="O277" i="4"/>
  <c r="T265" i="4"/>
  <c r="S265" i="4"/>
  <c r="R265" i="4"/>
  <c r="Q265" i="4"/>
  <c r="P265" i="4"/>
  <c r="O265" i="4"/>
  <c r="T250" i="4"/>
  <c r="S250" i="4"/>
  <c r="R250" i="4"/>
  <c r="Q250" i="4"/>
  <c r="P250" i="4"/>
  <c r="O250" i="4"/>
  <c r="T238" i="4"/>
  <c r="S238" i="4"/>
  <c r="R238" i="4"/>
  <c r="Q238" i="4"/>
  <c r="P238" i="4"/>
  <c r="O238" i="4"/>
  <c r="Q229" i="4"/>
  <c r="T229" i="4"/>
  <c r="S229" i="4"/>
  <c r="R229" i="4"/>
  <c r="T210" i="4"/>
  <c r="S210" i="4"/>
  <c r="R210" i="4"/>
  <c r="Q210" i="4"/>
  <c r="P210" i="4"/>
  <c r="O210" i="4"/>
  <c r="R195" i="4"/>
  <c r="Q195" i="4"/>
  <c r="P195" i="4"/>
  <c r="O195" i="4"/>
  <c r="T171" i="4"/>
  <c r="S171" i="4"/>
  <c r="Q171" i="4"/>
  <c r="P171" i="4"/>
  <c r="O171" i="4"/>
  <c r="T137" i="4"/>
  <c r="S137" i="4"/>
  <c r="R137" i="4"/>
  <c r="Q137" i="4"/>
  <c r="P137" i="4"/>
  <c r="O137" i="4"/>
  <c r="T107" i="4"/>
  <c r="S107" i="4"/>
  <c r="R107" i="4"/>
  <c r="Q107" i="4"/>
  <c r="P107" i="4"/>
  <c r="O107" i="4"/>
  <c r="T93" i="4"/>
  <c r="S93" i="4"/>
  <c r="R93" i="4"/>
  <c r="Q93" i="4"/>
  <c r="P93" i="4"/>
  <c r="O93" i="4"/>
  <c r="T75" i="4"/>
  <c r="S75" i="4"/>
  <c r="R75" i="4"/>
  <c r="Q75" i="4"/>
  <c r="P75" i="4"/>
  <c r="O75" i="4"/>
  <c r="T69" i="4"/>
  <c r="S69" i="4"/>
  <c r="R69" i="4"/>
  <c r="Q69" i="4"/>
  <c r="P69" i="4"/>
  <c r="O69" i="4"/>
  <c r="T63" i="4"/>
  <c r="S63" i="4"/>
  <c r="R63" i="4"/>
  <c r="Q63" i="4"/>
  <c r="P63" i="4"/>
  <c r="O63" i="4"/>
  <c r="T57" i="4"/>
  <c r="S57" i="4"/>
  <c r="R57" i="4"/>
  <c r="Q57" i="4"/>
  <c r="P57" i="4"/>
  <c r="O57" i="4"/>
  <c r="T48" i="4"/>
  <c r="S48" i="4"/>
  <c r="R48" i="4"/>
  <c r="Q48" i="4"/>
  <c r="P48" i="4"/>
  <c r="O48" i="4"/>
  <c r="T40" i="4"/>
  <c r="S40" i="4"/>
  <c r="R40" i="4"/>
  <c r="Q40" i="4"/>
  <c r="P40" i="4"/>
  <c r="O40" i="4"/>
  <c r="T28" i="4"/>
  <c r="S28" i="4"/>
  <c r="R28" i="4"/>
  <c r="Q28" i="4"/>
  <c r="P28" i="4"/>
  <c r="O28" i="4"/>
  <c r="T20" i="4"/>
  <c r="S20" i="4"/>
  <c r="R20" i="4"/>
  <c r="Q20" i="4"/>
  <c r="P20" i="4"/>
  <c r="Q13" i="4" l="1"/>
  <c r="O13" i="4"/>
  <c r="R13" i="4"/>
  <c r="T397" i="4"/>
  <c r="T396" i="4" s="1"/>
  <c r="R407" i="4"/>
  <c r="R416" i="4"/>
  <c r="Q397" i="4"/>
  <c r="Q396" i="4" s="1"/>
  <c r="O416" i="4"/>
  <c r="R397" i="4"/>
  <c r="R396" i="4" s="1"/>
  <c r="O397" i="4"/>
  <c r="O396" i="4" s="1"/>
  <c r="S397" i="4"/>
  <c r="S396" i="4" s="1"/>
  <c r="P397" i="4"/>
  <c r="P396" i="4" s="1"/>
  <c r="O431" i="4"/>
  <c r="P325" i="4"/>
  <c r="O325" i="4"/>
  <c r="P229" i="4"/>
  <c r="P13" i="4" s="1"/>
  <c r="T431" i="4"/>
  <c r="P431" i="4"/>
  <c r="S377" i="4"/>
  <c r="Q431" i="4"/>
  <c r="O407" i="4"/>
  <c r="S407" i="4"/>
  <c r="R431" i="4"/>
  <c r="T407" i="4"/>
  <c r="Q377" i="4"/>
  <c r="Q416" i="4"/>
  <c r="Q407" i="4"/>
  <c r="T416" i="4"/>
  <c r="P407" i="4"/>
  <c r="T380" i="4"/>
  <c r="S386" i="4"/>
  <c r="P416" i="4"/>
  <c r="S431" i="4"/>
  <c r="S195" i="4"/>
  <c r="S13" i="4" s="1"/>
  <c r="R377" i="4"/>
  <c r="S416" i="4"/>
  <c r="R406" i="4" l="1"/>
  <c r="O406" i="4"/>
  <c r="T386" i="4"/>
  <c r="T406" i="4"/>
  <c r="P406" i="4"/>
  <c r="Q406" i="4"/>
  <c r="S406" i="4"/>
  <c r="T195" i="4"/>
  <c r="T377" i="4"/>
  <c r="O463" i="4" l="1"/>
  <c r="T13" i="4"/>
  <c r="Q12" i="4"/>
  <c r="R463" i="4"/>
  <c r="R12" i="4"/>
  <c r="P12" i="4"/>
  <c r="S12" i="4"/>
  <c r="O12" i="4"/>
  <c r="P463" i="4"/>
  <c r="S463" i="4"/>
  <c r="Q463" i="4"/>
  <c r="T463" i="4" l="1"/>
  <c r="T12" i="4"/>
</calcChain>
</file>

<file path=xl/sharedStrings.xml><?xml version="1.0" encoding="utf-8"?>
<sst xmlns="http://schemas.openxmlformats.org/spreadsheetml/2006/main" count="1915" uniqueCount="807">
  <si>
    <t>(наименование ВМО - городской округ, муниципальный округ, поселение)</t>
  </si>
  <si>
    <t>Единица измерения: тыс. руб. (с точностью до первого десятичного знака)</t>
  </si>
  <si>
    <t>Наименование расходного обязательства, вопроса местного значения, полномочия, права муниципального образования</t>
  </si>
  <si>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</si>
  <si>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</si>
  <si>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</si>
  <si>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 xml:space="preserve">Объем средств на исполнение расходного обязательства </t>
  </si>
  <si>
    <t>Российской Федерации</t>
  </si>
  <si>
    <t xml:space="preserve"> субъекта Российской Федерации</t>
  </si>
  <si>
    <t xml:space="preserve"> муниципальных образований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</si>
  <si>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</si>
  <si>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</si>
  <si>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</si>
  <si>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</si>
  <si>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</si>
  <si>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</si>
  <si>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</si>
  <si>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</si>
  <si>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t>
  </si>
  <si>
    <t>9400</t>
  </si>
  <si>
    <t>7.1.</t>
  </si>
  <si>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</si>
  <si>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Федеральный закон от 06.10.2003 № 131-ФЗ "Об общих принципах организации местного самоуправления в Российской Федерации"</t>
  </si>
  <si>
    <t>08.10.2003, 
не установлена</t>
  </si>
  <si>
    <t xml:space="preserve">Закон г. Москвы от 06.11.2002 № 56 "Об организации местного самоуправления в городе Москве"                                                                                                                                                                                                                                                                                                                                                                                                                                                        </t>
  </si>
  <si>
    <t xml:space="preserve">02.12.2002, не установлена                                                                                        </t>
  </si>
  <si>
    <t>Решение Совета депутатов г.Троицка МО от 22.12.2011 № 444/68 "Об утверждении Положения "О размерах и порядке осуществления ежемесячных и дополнительных выплат лицам, замещающим муниципальные должности и должности муниципальной службы"</t>
  </si>
  <si>
    <t>в целом</t>
  </si>
  <si>
    <t>01.01.2012, не установлена</t>
  </si>
  <si>
    <t>Федеральный закон от 02.03.2007 № 25-ФЗ "О муниципальной службе в Российской Федерации"</t>
  </si>
  <si>
    <t>01.06.2007, не установлена</t>
  </si>
  <si>
    <t>Закон г. Москвы от 22.10.2008 № 50 "О муниципальной службе в городе Москве"</t>
  </si>
  <si>
    <t>06.12.2008, не установлена</t>
  </si>
  <si>
    <t>01.01.2007, 
не установлена</t>
  </si>
  <si>
    <t xml:space="preserve"> Закон Московской области от 11.11.2011 № 194/2011-ОЗ "О денежном содержании лиц, замещающих муниципальные должности и должности муниципальной службы в Московской области"             </t>
  </si>
  <si>
    <t>Постановление администрации городского округа Троицк в городе Москве от 07.08.2015 № 782 "Об утверждении Положения об оплате труда рабочих в администрации городского округа Троицк в городе Москве"</t>
  </si>
  <si>
    <t>07.08.2015, не установлена</t>
  </si>
  <si>
    <t>01</t>
  </si>
  <si>
    <t>06</t>
  </si>
  <si>
    <t>13</t>
  </si>
  <si>
    <t>7.1.3.</t>
  </si>
  <si>
    <t>владение, пользование и распоряжение имуществом, находящимся в муниципальной собственности внутригородского муниципального образования города федерального значения</t>
  </si>
  <si>
    <t>9404</t>
  </si>
  <si>
    <t>п.3 ст.79 гл.11</t>
  </si>
  <si>
    <t xml:space="preserve"> пп.2 п.2 ст.8 гл.1                                                                                                                                                                                                                                                                                                                                                                                      </t>
  </si>
  <si>
    <t xml:space="preserve">Решение Совета депутатов городского округа Троицк в городе Москве от 22.01.2015 № 222/39 "Об утверждении Положения об Управлении муниципального имущества администрации городского округа Троицк в городе Москве"  </t>
  </si>
  <si>
    <t>01.04.2015, 
не установлена</t>
  </si>
  <si>
    <t>Федеральный закон от 21.12.2001 № 178-ФЗ "О приватизации государственного и муниципального имущества"</t>
  </si>
  <si>
    <t xml:space="preserve"> п.3 ст.2 гл.1</t>
  </si>
  <si>
    <t>26.04.2002, не установлена</t>
  </si>
  <si>
    <t>Закон г. Москвы от 27.01.2010 № 2 "Основы жилищной политики города Москвы"</t>
  </si>
  <si>
    <t xml:space="preserve">пп.11 п.3                            ст.7 гл.2                                                                                                                                                                                                                                                                                                                                                                                      </t>
  </si>
  <si>
    <t xml:space="preserve">06.03.2010, не установлена                                                                                        </t>
  </si>
  <si>
    <t>Постановление администрации городского округа Троицк в городе Москве от 01.08.2016 № 729 "Об утверждении Положения о проведении технического обслуживания, порядке проведения капитальных и текущих ремонтов зданий, сооружений и иных объектов муниципальных учреждений социальной сферы городского округа Троицк в городе Москве"</t>
  </si>
  <si>
    <t>01.08.2016, не установлена</t>
  </si>
  <si>
    <t>Постановление администрации городского округа Троицк в городе Москве от 14.12.2015 № 1375  "Об утверждении Положения о Доске почета городского округа Троицк в городе Москве"</t>
  </si>
  <si>
    <t xml:space="preserve"> п. 11</t>
  </si>
  <si>
    <t>14.12.2015, 
не установлена</t>
  </si>
  <si>
    <t>04</t>
  </si>
  <si>
    <t>12</t>
  </si>
  <si>
    <t>7.1.4.</t>
  </si>
  <si>
    <t>организация в границах внутригородского муниципального образования города федерального значения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</si>
  <si>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9405</t>
  </si>
  <si>
    <t>7.1.6.</t>
  </si>
  <si>
    <t>9407</t>
  </si>
  <si>
    <t xml:space="preserve">пп.4 п.2 ст.8 гл.1                                                                                                                                                                                                                                                                                                                                                                                      </t>
  </si>
  <si>
    <t>Постановление администрации городского округа Троицк МО от 02.11.2009 № 1049  "Об утверждении порядка содержания и ремонта муниципальных автомобильных дорог на территории города Троицка"</t>
  </si>
  <si>
    <t xml:space="preserve">17.12.2009, не установлена            </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</si>
  <si>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</si>
  <si>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установлена</t>
  </si>
  <si>
    <t>Постановление администрации городского округа Троицк в городе Москве от 14.11.2016 № 1155 "Об утверждении муниципальной программы "Развитие и функционирование автомобильных дорог местного значения и улично-дорожной сети в городском округе Троицк"</t>
  </si>
  <si>
    <t xml:space="preserve">приложения </t>
  </si>
  <si>
    <t>приложение</t>
  </si>
  <si>
    <t>п. 2.21</t>
  </si>
  <si>
    <t>10.12.1999, не установлена</t>
  </si>
  <si>
    <t>01.01.2015, не установлена</t>
  </si>
  <si>
    <t>Решение Совета депутатов от 07.04.2016 № 402/73 "Об утверждении регламента содержания автомобильных дорог местного значения (объектов дорожного хозяйства) в городском округе Троицк в городе Москве"</t>
  </si>
  <si>
    <t>07.04.2016, не установлена</t>
  </si>
  <si>
    <t xml:space="preserve">01.01.2019, не установлена           </t>
  </si>
  <si>
    <t>Постановление администрации городского округа Троицк от 28.11.2016 № 1209 "Об утверждении предельных расценок на работы по комплексному содержанию объектов дорожного хозяйства городского округа Троицк"</t>
  </si>
  <si>
    <t>01.01.2017, не установлена</t>
  </si>
  <si>
    <t>09</t>
  </si>
  <si>
    <t>7.1.7.</t>
  </si>
  <si>
    <t>обеспечение проживающих в внутригородском муниципальном образовании города федерального значения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</si>
  <si>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9408</t>
  </si>
  <si>
    <t xml:space="preserve">пп.5 п.2 ст.8 гл.1                                                                                                                                                                                                                                                                                                                                                                                      </t>
  </si>
  <si>
    <t>"Жилищный кодекс Российской Федерации" от 29.12.2004 № 188-ФЗ</t>
  </si>
  <si>
    <t>п.2 ст.14 гл.1</t>
  </si>
  <si>
    <t>01.03.2005, не установлена</t>
  </si>
  <si>
    <t xml:space="preserve"> п. 2</t>
  </si>
  <si>
    <t xml:space="preserve">29.12.2014, не установлена </t>
  </si>
  <si>
    <t>05</t>
  </si>
  <si>
    <t>7.1.14.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</si>
  <si>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муниципального образования города федерального значения</t>
  </si>
  <si>
    <t>9415</t>
  </si>
  <si>
    <t xml:space="preserve">пп.7 п.2 ст.8 гл.1                                                                                                                                                                                                                                                                                                                                                                                      </t>
  </si>
  <si>
    <t>Федеральный закон от 06.03.2006 № 35-ФЗ "О противодействии терроризму"</t>
  </si>
  <si>
    <t>10.03.2006, не установлена</t>
  </si>
  <si>
    <t>19.04.2008, не установлена</t>
  </si>
  <si>
    <t>Федеральный закон от 25.07.2002 № 114-ФЗ "О противодействии экстремистской деятельности"</t>
  </si>
  <si>
    <t>ст.5</t>
  </si>
  <si>
    <t>10.08.2002, не установлена</t>
  </si>
  <si>
    <t>Федеральный закон от 23.06.2016 № 182-ФЗ "Об основах системы профилактики правонарушений в Российской Федерации"</t>
  </si>
  <si>
    <t>22.09.2016, не установлена</t>
  </si>
  <si>
    <t>03</t>
  </si>
  <si>
    <t>14</t>
  </si>
  <si>
    <t>7.1.16.</t>
  </si>
  <si>
    <t>участие в предупреждении и ликвидации последствий чрезвычайных ситуаций в границах внутригородского муниципального образования города федерального значения</t>
  </si>
  <si>
    <t>9417</t>
  </si>
  <si>
    <t xml:space="preserve">пп.8 п.2 ст.8 гл.1                                                                                                                                                                                                                                                                                                                                                                                      </t>
  </si>
  <si>
    <t xml:space="preserve">Постановление администрации городского округа Троицк в городе Москве от 02.02.2016 № 75 "О подготовке и содержании в готовности необходимых сил и средств для защиты населения и территорий городского округа Троицк от чрезвычайных ситуаций,  ликвидации их последствий и выполнения  мероприятий по гражданской обороне" </t>
  </si>
  <si>
    <t>02.02.2016, не установлена</t>
  </si>
  <si>
    <t>Федеральный закон от 21.12.1994 № 68-ФЗ "О защите населения и территорий от чрезвычайных ситуаций природного и техногенного характера"</t>
  </si>
  <si>
    <t xml:space="preserve">24.12.1994, не установлена </t>
  </si>
  <si>
    <t>Закон г. Москвы от 05.11.1997 № 46 "О защите населения и территорий города от чрезвычайных ситуаций природного и техногенного характера"</t>
  </si>
  <si>
    <t>п.5 ст.5
гл.2</t>
  </si>
  <si>
    <t>23.12.1997, не установлена</t>
  </si>
  <si>
    <t xml:space="preserve"> в целом</t>
  </si>
  <si>
    <t>приложение 2</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</si>
  <si>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</si>
  <si>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 6, 7 Положения</t>
  </si>
  <si>
    <t>28.01.2004, не установлена</t>
  </si>
  <si>
    <t>7.1.19.</t>
  </si>
  <si>
    <t>обеспечение первичных мер пожарной безопасности в границах внутригородского муниципального образования города федерального значения</t>
  </si>
  <si>
    <t>9420</t>
  </si>
  <si>
    <t xml:space="preserve">пп.9 п.2 ст.8  гл.1                                                                                                                                                                                                                                                                                                                                                                                      </t>
  </si>
  <si>
    <t>02.07.2014, не установлена</t>
  </si>
  <si>
    <t>Федеральный закон от 21.12.1994 № 69-ФЗ "О пожарной безопасности"</t>
  </si>
  <si>
    <t xml:space="preserve">  05.01.1995, не установлена</t>
  </si>
  <si>
    <t>Закон г. Москвы от 12.03.2008 № 13 "О пожарной безопасности в городе Москве"</t>
  </si>
  <si>
    <t>п.2 ст.13</t>
  </si>
  <si>
    <t>06.04.2008, не установлена</t>
  </si>
  <si>
    <t>Постановление администрации городского округа Троицк от 13.12.2013 № 1190 "Об определении форм участия граждан в обеспечении первичных мер пожарной безопасности на территории городского округа Троицк"</t>
  </si>
  <si>
    <t>13.12.2013, не установлена</t>
  </si>
  <si>
    <t>7.1.20.</t>
  </si>
  <si>
    <t>организация мероприятий по охране окружающей среды в границах внутригородского муниципального образования города федерального значения</t>
  </si>
  <si>
    <t>9421</t>
  </si>
  <si>
    <t xml:space="preserve">пп.11 п.2 ст.8 гл.1                                                                                                                                                                                                                                                                                                                                                                                      </t>
  </si>
  <si>
    <t>Решение Совета депутатов муниципального образования "Город Троицк" Московской области от 27.02.2003 № 289/62 "Об утверждении Методики оценки стоимости зеленых насаждений и исчисления размера ущерба и убытков, вызываемых их повреждением и (или) уничтожением на территории г. Троицка"</t>
  </si>
  <si>
    <t>27.02.2003, не установлена</t>
  </si>
  <si>
    <t>Федеральный закон от 10.01.2002 № 7-ФЗ "Об охране окружающей среды"</t>
  </si>
  <si>
    <t>12.01.2002, не установлена</t>
  </si>
  <si>
    <t>Закон г. Москвы от 02.03.2005 № 9 "О комплексном природопользовании в городе Москве"</t>
  </si>
  <si>
    <t>ст.7 гл.2</t>
  </si>
  <si>
    <t>03.04.2005, не установлена</t>
  </si>
  <si>
    <t>Постановление администрации городского округа Троицк в городе Москве от 11.11.2016 № 1138 "Об утверждении регламента "Содержание лесопарков на территории городского округа Троицк"</t>
  </si>
  <si>
    <t>17.11.2016, не установлена</t>
  </si>
  <si>
    <t>Федеральный закон от 14.03.1995 № 33-ФЗ "Об особо охраняемых природных территориях"</t>
  </si>
  <si>
    <t>22.03.1995, не установлена</t>
  </si>
  <si>
    <t>Закон г. Москвы от 05.05.1999 № 17 "О защите зеленых насаждений"</t>
  </si>
  <si>
    <t>17.06.1999, не установлена</t>
  </si>
  <si>
    <t>08.11.2002, не установлена</t>
  </si>
  <si>
    <t>7.1.21.</t>
  </si>
  <si>
    <t>9422</t>
  </si>
  <si>
    <t xml:space="preserve">пп.36 п.2 ст.8 гл.1                                                                                                                                                                                                                                                                                                                                                                                      </t>
  </si>
  <si>
    <t>приложение 3</t>
  </si>
  <si>
    <t>Федеральный закон от 29.12.2012 № 273-ФЗ «Об образовании в Российской Федерации»</t>
  </si>
  <si>
    <t xml:space="preserve"> п.2 ст.9, гл.1</t>
  </si>
  <si>
    <t>01.09.2013, не установлена</t>
  </si>
  <si>
    <t>Закон г. Москвы от 10.03.2004 № 14 "Об общем образовании в городе Москве"</t>
  </si>
  <si>
    <t xml:space="preserve">п.2 ст.8 гл.3                        </t>
  </si>
  <si>
    <t>24.04.2004, не установлена</t>
  </si>
  <si>
    <t>07.05.2012, не установлена</t>
  </si>
  <si>
    <t>Закон г. Москвы от 20.06.2001 № 25 "О развитии образования в городе Москве"</t>
  </si>
  <si>
    <t>17.08.2001, не установлена</t>
  </si>
  <si>
    <t>приложения</t>
  </si>
  <si>
    <t xml:space="preserve">Постановление администрации городского округа Троицк в городе Москве от 30.03.2018 № 219 "Об утверждении Положения о финансовом обеспечении и порядке расходования денежных средств, предназначенных для организации поставок продуктов питания в дошкольные отделения муниципальных  автономных общеобразовательных учреждений и муниципальные автономные дошкольные образовательные учреждения городского округа Троицк в городе Москве" </t>
  </si>
  <si>
    <t>30.03.2018, не установлена</t>
  </si>
  <si>
    <t>07</t>
  </si>
  <si>
    <t>7.1.22.</t>
  </si>
  <si>
    <t>9423</t>
  </si>
  <si>
    <t>Постановление администрации городского округа Троицк в городе Москве от 27.05.2015 № 497 "Об утверждении Порядка организации присмотра и ухода за детьми в группах продленного дня в муниципальных образовательных учреждениях городского округа Троицк, реализующих образовательные программы начального общего, основного общего и среднего общего образования"</t>
  </si>
  <si>
    <t xml:space="preserve">27.05.2015, не установлена </t>
  </si>
  <si>
    <t xml:space="preserve">Постановление администрации городского округа Троицк в городе Москве от 06.04.2016 № 332 "Об утверждении Положения о мероприятиях по комплексной безопасности в образовательных учреждениях городского округа Троицк финансируемых за счет субсидий города Москвы" </t>
  </si>
  <si>
    <t xml:space="preserve">                   06.04.2016, не установлена 
</t>
  </si>
  <si>
    <t>02</t>
  </si>
  <si>
    <t>7.1.24.</t>
  </si>
  <si>
    <t>9425</t>
  </si>
  <si>
    <t>Федеральный закон от 04.12.2007 № 329-ФЗ "О физической культуре и спорте в Российской Федерации"</t>
  </si>
  <si>
    <t>30.03.2008, не установлена</t>
  </si>
  <si>
    <t>Закон г. Москвы от 15.07.2009 № 27 "О физической культуре и спорте в городе Москве"</t>
  </si>
  <si>
    <t>08.08.2009, не установлена</t>
  </si>
  <si>
    <t>приложение 4</t>
  </si>
  <si>
    <t>7.1.25.</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</si>
  <si>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</si>
  <si>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9426</t>
  </si>
  <si>
    <t>7.1.26.</t>
  </si>
  <si>
    <t>9427</t>
  </si>
  <si>
    <t>п. 6.2. Порядка</t>
  </si>
  <si>
    <t>Постановление администрации городского округа Троицк в городе Москве от 26.02.2019 № 177 "Об утверждении порядка расходования субсидии, выделяемой на организацию доставки школьных и сборных команд к месту проведения олимпиад, спортивных соревнований, конкурсов, фестивалей, слетов, экскурсий, окружных и региональных мероприятий"</t>
  </si>
  <si>
    <t>7.1.29.</t>
  </si>
  <si>
    <t>организация библиотечного обслуживания населения, комплектование и обеспечение сохранности библиотечных фондов библиотек внутригородского муниципального образования города федерального значения</t>
  </si>
  <si>
    <t>9430</t>
  </si>
  <si>
    <t>пп.12 п.2 ст.8 гл.1</t>
  </si>
  <si>
    <t>приложение 1</t>
  </si>
  <si>
    <t>Федеральный закон от 29.12.1994 № 78-ФЗ "О библиотечном деле"</t>
  </si>
  <si>
    <t>ч.2 ст.15 гл.4</t>
  </si>
  <si>
    <t>02.01.1995, не установлена</t>
  </si>
  <si>
    <t>Закон г. Москвы от 23.09.2009 № 36 "О библиотечно-информационном обслуживании населения города Москвы"</t>
  </si>
  <si>
    <t>ч.3 ст.5 гл.2 ст.18 гл.4</t>
  </si>
  <si>
    <t>31.10.2009, не установлена</t>
  </si>
  <si>
    <t>17.11.1992, не установлена</t>
  </si>
  <si>
    <t>08</t>
  </si>
  <si>
    <t>7.1.30.</t>
  </si>
  <si>
    <t>создание условий для организации досуга и обеспечения жителей внутригородского муниципального образования города федерального значения услугами организаций культуры</t>
  </si>
  <si>
    <t>9431</t>
  </si>
  <si>
    <t>пп.13 п.2 ст.8 гл.1</t>
  </si>
  <si>
    <t>Основы законодательства Российской Федерации о культуре от 09.10.1992 № 3612-1</t>
  </si>
  <si>
    <t xml:space="preserve">17.11.1992, не установлена </t>
  </si>
  <si>
    <t>30.12.2009, не установлена</t>
  </si>
  <si>
    <t>Постановление администрации городского округа Троицк в городе Москве от 28.04.2018 № 332 "О порядке финансирования и установления норм расходов на проведение мероприятий в сфере культуры, молодежной политики и социальной поддержки населения за счет средств бюджета городского округа Троицк в городе Москве"</t>
  </si>
  <si>
    <t xml:space="preserve">28.04.2018, не установлена 
</t>
  </si>
  <si>
    <t>10</t>
  </si>
  <si>
    <t>7.1.32.</t>
  </si>
  <si>
    <t>сохранение, использование и популяризация объектов культурного наследия (памятников истории и культуры), находящихся в собственности внутригородского муниципального образования города федерального значения, охрана объектов культурного наследия (памятников истории и культуры) местного (муниципального) значения, расположенных на территории внутригородского муниципального образования города федерального значения</t>
  </si>
  <si>
    <t>9433</t>
  </si>
  <si>
    <t>пп.15 п.2 ст.8 гл.1</t>
  </si>
  <si>
    <t>Федеральный закон от 25.06.2002 № 73-ФЗ  "Об объектах культурного наследия (памятниках истории и культуры) народов Российской Федерации"</t>
  </si>
  <si>
    <t>ст.9.3 гл.II</t>
  </si>
  <si>
    <t>29.06.2002, не установлена</t>
  </si>
  <si>
    <t>Федеральный закон от 26.05.1996 № 54-ФЗ "О Музейном фонде Российской Федерации и музеях в Российской Федерации"</t>
  </si>
  <si>
    <t>04.06.1996, не установлена</t>
  </si>
  <si>
    <t>7.1.33.</t>
  </si>
  <si>
    <t>обеспечение условий для развития на территории внутригородского муниципального образования города федерального значения физической культуры, школьного спорта и массового спорта</t>
  </si>
  <si>
    <t>9434</t>
  </si>
  <si>
    <t>пп.16 п.2 ст.8 гл.1</t>
  </si>
  <si>
    <t>ч.3 ст.30 гл. 3 ч.4 ст.38 гл. 6</t>
  </si>
  <si>
    <t>7.1.34.</t>
  </si>
  <si>
    <t>организация проведения официальных физкультурно-оздоровительных и спортивных мероприятий внутригородского муниципального образования города федерального значения</t>
  </si>
  <si>
    <t>9435</t>
  </si>
  <si>
    <t>11</t>
  </si>
  <si>
    <t>Постановление администрации городского округа Троицк в городе Москве от 20.10.2014 № 945 "Об утверждении норм расходов по финансовому обеспечению физкультурных и спортивных мероприятий городского округа Троицк"</t>
  </si>
  <si>
    <t>20.10.2014, не установлена</t>
  </si>
  <si>
    <t>7.1.35.</t>
  </si>
  <si>
    <t>создание условий для массового отдыха жителей внутригородского муниципального образования города федерального значения и организация обустройства мест массового отдыха населения</t>
  </si>
  <si>
    <t>9436</t>
  </si>
  <si>
    <t>пп.22 п.2 ст.8 гл.1</t>
  </si>
  <si>
    <t xml:space="preserve"> </t>
  </si>
  <si>
    <t>Закон г. Москвы от 30.04.2014 № 18 "О благоустройстве в городе Москве"</t>
  </si>
  <si>
    <t xml:space="preserve"> п.1 ст.27 гл.10</t>
  </si>
  <si>
    <t>30.05.2014, не установлена</t>
  </si>
  <si>
    <t>Постановление администрации городского округа Троицк в городе Москве от 21.04.2016 № 402 "Об утверждении альбома типовых колористических решений элементов городской среды, расположенных на территории городского округа Троицк в городе Москве"</t>
  </si>
  <si>
    <t>21.04.2016, не установлена</t>
  </si>
  <si>
    <t>Постановление администрации городского округа Троицк в городе Москве от 14.11.2016 № 1154 "Об утверждении муниципальной программы "Содержание и ремонт объектов благоустройства и озеленения в городском округе Троицк"</t>
  </si>
  <si>
    <t>22.10.2013, не установлена</t>
  </si>
  <si>
    <t>7.1.40.</t>
  </si>
  <si>
    <t>организация благоустройства территории внутригородского муниципального образования города федерального значения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</si>
  <si>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9441</t>
  </si>
  <si>
    <t>11.09.2007, не установлена</t>
  </si>
  <si>
    <t>7.1.41.</t>
  </si>
  <si>
    <t>организация благоустройства территории внутригородского муниципального образования города федерального значения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</si>
  <si>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9442</t>
  </si>
  <si>
    <t>9447</t>
  </si>
  <si>
    <t>7.1.43.</t>
  </si>
  <si>
    <t>утверждение генеральных планов внутригородского муниципального образования города федерального значения, правил землепользования и застройки, утверждение подготовленной на основе генеральных планов внутригородского муниципального образования города федерального значения документации по планировке территории, выдача градостроительного плана земельного участка, расположенного в границах внутригородского муниципального образования города федерального значения,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муниципального образования города федерального значения, утверждение местных нормативов градостроительного проектирования внутригородского муниципального образования города федерального значения, ведение информационной системы обеспечения градостроительной деятельности, осуществляемой на территории внутригородского муниципального образования города федерального значения, резервирование земель и изъятие земельных участков в границах внутригородского муниципального образования города федерального значения для муниципальных нужд, осуществление муниципального земельного контроля в границах внутригородского муниципального образования города федерального значения,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внутригородских муниципальных образований города федерального значения,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</si>
  <si>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9444</t>
  </si>
  <si>
    <t>Решение Совета депутатов г.Троицка Московской области от 08.10.2009 № 789/125 "Об утверждении генерального плана городского округа Троицк Московской области"</t>
  </si>
  <si>
    <t>08.10.2009, не установлена</t>
  </si>
  <si>
    <t>30.12.2004, не установлена</t>
  </si>
  <si>
    <t>Закон г. Москвы от 25.06.2008 № 28 "Градостроительный кодекс города Москвы"</t>
  </si>
  <si>
    <t>п.10 ст. 78</t>
  </si>
  <si>
    <t xml:space="preserve"> 08.08.2008, не установлена</t>
  </si>
  <si>
    <t xml:space="preserve">Решение Совета депутатов городского округа Троицк в городе Москве от 01.06.2017 № 532/105 «Об утверждении Правил землепользования и застройки городского округа Троицк в городе Москве» </t>
  </si>
  <si>
    <t>09.06.2017, не установлена</t>
  </si>
  <si>
    <t>ст.72</t>
  </si>
  <si>
    <t>30.10.2001, не установлена</t>
  </si>
  <si>
    <t xml:space="preserve">14.06.2010, не уставновлен
</t>
  </si>
  <si>
    <t>Постановление администрации городского округа Троицк в городе Москве от 20.09.2017 № 766 "Об утверждении муниципальной программы "Разработка генерального плана развития городского округа Троицк до 2040 г."</t>
  </si>
  <si>
    <t>7.1.46.</t>
  </si>
  <si>
    <t>пп.24 п.2 ст.8 гл.1</t>
  </si>
  <si>
    <t>Федеральный закон от 12.02.1998 № 28-ФЗ "О гражданской обороне"</t>
  </si>
  <si>
    <t xml:space="preserve"> п.2 ст.8 гл.3</t>
  </si>
  <si>
    <t>19.02.1998, не установлена</t>
  </si>
  <si>
    <t>п.2, 3 ст.11 гл.2</t>
  </si>
  <si>
    <t>18.03.2008, не установлена</t>
  </si>
  <si>
    <t>Постановление Правительства Российской Федерации от 29.11.1999 № 1309 «О Порядке создания убежищ и иных объектов гражданской обороны»</t>
  </si>
  <si>
    <t>п.9 Порядка</t>
  </si>
  <si>
    <t>14.12.1999, не установлена</t>
  </si>
  <si>
    <t>Постановление Правительства Российской Федерации от 27.04.2000 № 379 «О накоплении, хранении и использовании в целях гражданской обороны запасов материально-технических, продовольственных, медицинских и иных средств»</t>
  </si>
  <si>
    <t>09.05.2000, не установлена</t>
  </si>
  <si>
    <t>7.1.49.</t>
  </si>
  <si>
    <t>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муниципального образования города федерального значения</t>
  </si>
  <si>
    <t>9450</t>
  </si>
  <si>
    <t>пп.39 п.2 ст.8 гл.1</t>
  </si>
  <si>
    <t>Федеральный закон от 26.02.1997 № 31-ФЗ  "О мобилизационной подготовке и мобилизации в Российской Федерации"</t>
  </si>
  <si>
    <t>п.1 ст.8 
разд.2</t>
  </si>
  <si>
    <t>05.03.1997, не установлена</t>
  </si>
  <si>
    <t>7.1.56.</t>
  </si>
  <si>
    <t>организация и осуществление мероприятий по работе с детьми и молодежью в внутригородском муниципальном образовании города федерального значения</t>
  </si>
  <si>
    <t>9457</t>
  </si>
  <si>
    <t>Распоряжение администрации городского округа Троицк в городе Москве от 19.04.2016 № 20 "О комиссии по бронированию граждан, пребывающих в запасе"</t>
  </si>
  <si>
    <t>19.04.2016, не установлена</t>
  </si>
  <si>
    <t>7.1.50.</t>
  </si>
  <si>
    <t>осуществление мероприятий по обеспечению безопасности людей на водных объектах, охране их жизни и здоровья</t>
  </si>
  <si>
    <t>9451</t>
  </si>
  <si>
    <t xml:space="preserve">пп.28 п.2 ст.8 гл.1                                                                                                                                                                                                                                                                                                                                                                                      </t>
  </si>
  <si>
    <t>23.12.2013, не установлена</t>
  </si>
  <si>
    <t>Федеральный закон от 30.03.1999 № 52-ФЗ "О санитарно-эпидемиологическом благополучии населения"</t>
  </si>
  <si>
    <t>п.5 ст.18</t>
  </si>
  <si>
    <t>06.04.1999, не установлена</t>
  </si>
  <si>
    <t>Постановление Правительства Российской Федерации от 14.12.2006 № 769 "О порядке утверждения правил охраны жизни людей на водных объектах"</t>
  </si>
  <si>
    <t>пп.31 п.2 ст.8 гл.1</t>
  </si>
  <si>
    <t>7.2.</t>
  </si>
  <si>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</si>
  <si>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9500</t>
  </si>
  <si>
    <t>7.2.1.</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</si>
  <si>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</si>
  <si>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9501</t>
  </si>
  <si>
    <t xml:space="preserve">п.9 ст.34 гл.6                                    </t>
  </si>
  <si>
    <t xml:space="preserve">пп.4 п.1 ст 8.1 гл.1                                                                                                                                                                                                                                                                                                                                                                                 </t>
  </si>
  <si>
    <t>ст.44 гл.9,  ст.45.2 гл.10</t>
  </si>
  <si>
    <t>Закон г. Москвы от 25.11.2009 № 9 "О гарантиях осуществления полномочий лиц, замещающих муниципальные должности в городе Москве"</t>
  </si>
  <si>
    <t>26.12.2009, не установлена</t>
  </si>
  <si>
    <t>7.2.2.</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</si>
  <si>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</si>
  <si>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9502</t>
  </si>
  <si>
    <t>Постановление администрации городского округа Троицк в городе Москве от 20.03.2013 № 267 "Об условиях оплаты труда работников, замещающих должности, не относящиеся к должностям муниципальной  службы, и осуществляющих техническое обеспечение деятельности администрации и органов администрации городского округа Троицк"</t>
  </si>
  <si>
    <t>20.03.2013, не установлена</t>
  </si>
  <si>
    <t>7.2.12.</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</si>
  <si>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</si>
  <si>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9512</t>
  </si>
  <si>
    <t>7.2.8.</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</si>
  <si>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</si>
  <si>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9508</t>
  </si>
  <si>
    <t xml:space="preserve">пп.3 п.1 ст 8.1 гл.1                                                                                                                                                                                                                                                                                                                                                                                 </t>
  </si>
  <si>
    <t>7.2.13.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</si>
  <si>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</si>
  <si>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9513</t>
  </si>
  <si>
    <t>7.2.17.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</si>
  <si>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</si>
  <si>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9517</t>
  </si>
  <si>
    <t xml:space="preserve">пп.6 п.1 ст.8.1 гл.1                                                                                                                                                                                                                                                                                                                                                                                      </t>
  </si>
  <si>
    <t>Решение Совета депутатов городского округа Троицк в городе Москве от 23.05.2013 № 638/110 "Об официальном опубликовании (обнародовании) муниципальных правовых актов"</t>
  </si>
  <si>
    <t>23.06.2013, не установлена</t>
  </si>
  <si>
    <t>Федеральный закон от 09.02.2009 № 8-ФЗ "Об обеспечении доступа к информации о деятельности государственных органов и органов местного самоуправления"</t>
  </si>
  <si>
    <t>ст.12 гл.3</t>
  </si>
  <si>
    <t>01.01.2010, не установлена</t>
  </si>
  <si>
    <t>Распоряжение Правительства Москвы от 28.01.2014 № 27-РП "О передаче городскому округу Троицк в городе Москве Государственного автономного учреждения города Москвы "Троицкое информационное агентство"</t>
  </si>
  <si>
    <t xml:space="preserve"> п. 1, 2</t>
  </si>
  <si>
    <t>28.01.2014, не установлена</t>
  </si>
  <si>
    <t>Постановление администрации городского округа Троицк в городе Москве от 24.07.2017 № 640 "Об учреждении печатного средства массовой информации для опубликования муниципальных правовых актов городского округа Троицк"</t>
  </si>
  <si>
    <t>01.08.2017, не установлена</t>
  </si>
  <si>
    <t>12.05.2011, не установлена</t>
  </si>
  <si>
    <t>7.2.19.</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</si>
  <si>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</si>
  <si>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9519</t>
  </si>
  <si>
    <t xml:space="preserve">пп.6.1 п.1 ст.8.1 гл.1                                                                                                                                                                                                                                                                                                                                                                                      </t>
  </si>
  <si>
    <t>Постановление Главы города Троицка в городе Москве от 27.09.2007 № 881 "Об утверждении Порядка повышения квалификации муниципальных служащих городского округа Троицк"</t>
  </si>
  <si>
    <t>27.09.2007, не установлена</t>
  </si>
  <si>
    <t>п.5 ст.5 гл.1                      ст.42 гл.8</t>
  </si>
  <si>
    <t xml:space="preserve">Постановление администрации городского округа Троицк в городе Москве от 30.03.2018 № 220 "Об утверждении Положения о финансовом обеспечении и порядке расходования денежных средств, предназначенных для повышения квалификации педагогических работников муниципальных автономных общеобразовательных учреждений и муниципальных автономных дошкольных образовательных учреждений городского округа Троицк в городе Москве" </t>
  </si>
  <si>
    <t>21.02.2019, не установлена</t>
  </si>
  <si>
    <t>7.2.22.</t>
  </si>
  <si>
    <t>предоставление доплаты за выслугу лет к трудовой пенсии муниципальным служащим за счет средств местного бюджета</t>
  </si>
  <si>
    <t>9522</t>
  </si>
  <si>
    <t xml:space="preserve"> Закон Московской области от 11.11.2002 № 118/2002-ОЗ "О пенсии за выслугу лет лицам, замещавшим муниципальные должности или должности муниципальной службы в органах местного самоуправления и избирательных комиссиях муниципальных образований Московской области"             </t>
  </si>
  <si>
    <t>11.11.2002, не установлена</t>
  </si>
  <si>
    <t xml:space="preserve"> Закон Московской области от 28.12.2016 № 194/2016-ОЗ "О пенсии за выслугу лет лицам, замещавшим муниципальные должности или должности муниципальной службы в органах местного самоуправления и избирательных комиссиях муниципальных образований Московской области"       </t>
  </si>
  <si>
    <t>формирование резервного фонда</t>
  </si>
  <si>
    <t>Постановление администрации городского округа Троицк в городе Москве от 24.02.2014 № 140 "Об утверждении  Порядка использования бюджетных ассигнований резервного фонда администрации городского округа Троицк в городе Москве"</t>
  </si>
  <si>
    <t>24.02.2014, не установлена</t>
  </si>
  <si>
    <t>п. 5.1</t>
  </si>
  <si>
    <t>осуществление дополнительных мер социальной поддержки и социальной помощи для нуждающихся категорий граждан</t>
  </si>
  <si>
    <t xml:space="preserve">пп.49 п.2 ст.8 гл.1                                                                                                                                                                                                                                                                                                                                                                                      </t>
  </si>
  <si>
    <t>Закон г. Москвы от 09.07.2008 № 34 "О социальном обслуживании населения и социальной помощи в городе Москве"</t>
  </si>
  <si>
    <t xml:space="preserve">п.1 ст.19                                                                                                                                                                                                                                                                                                                                                                                      </t>
  </si>
  <si>
    <t xml:space="preserve">23.08.2008, не установлена                                                                                        </t>
  </si>
  <si>
    <t xml:space="preserve">Постановление администрации городского округа Троицк в городе Москве от 27.02.2015 № 177 «Об утверждении Положения о порядке оказания адресной социальной поддержки и социальной помощи жителям городского округа Троицк за счет средств бюджета городского округа Троицк» </t>
  </si>
  <si>
    <t xml:space="preserve">27.02.2015, не установлена </t>
  </si>
  <si>
    <t>7.3.</t>
  </si>
  <si>
    <t>9600</t>
  </si>
  <si>
    <t>7.3.1.</t>
  </si>
  <si>
    <t>9601</t>
  </si>
  <si>
    <t>7.3.1.13.</t>
  </si>
  <si>
    <t>9614</t>
  </si>
  <si>
    <t xml:space="preserve">пп.51 п.2 ст.8 гл.1                                                                                                                                                                                                                                                                                                                                                                                      </t>
  </si>
  <si>
    <t xml:space="preserve">24.10.2002, не установлена </t>
  </si>
  <si>
    <t>Распоряжение ДЭПиР г. Москвы от 26.10.2007 № 57-Р "О предельных тарифах на работы по отлову, транспортировке, стерилизации, содержанию в стационаре пункта стерилизации и в приюте, эвтаназии безнадзорных и бродячих животных, подбору мертвых животных"</t>
  </si>
  <si>
    <t xml:space="preserve">26.10.2007, не установлена </t>
  </si>
  <si>
    <t xml:space="preserve">02.03.2015, не установлена </t>
  </si>
  <si>
    <t>7.4.1.3</t>
  </si>
  <si>
    <t>на осуществление воинского учета на территориях, на которых отсутствуют структурные подразделения военных комиссариатов</t>
  </si>
  <si>
    <t>10004</t>
  </si>
  <si>
    <t>7.4.</t>
  </si>
  <si>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</si>
  <si>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10000</t>
  </si>
  <si>
    <t>7.4.1.</t>
  </si>
  <si>
    <t>за счет субвенций, предоставленных из федерального бюджета, всего</t>
  </si>
  <si>
    <t>10001</t>
  </si>
  <si>
    <t>абз.1 ч.5 ст.19 гл. 4</t>
  </si>
  <si>
    <t>Постановление администрации городского округа Троицк в городе Москве от 18.04.2014 № 337 "Об утверждении Положения о порядке расходования средств субвенции, предоставляемой на осуществление государственных полномочий по первичному воинскому учету на территориях, где отсутствуют военные комиссариаты"</t>
  </si>
  <si>
    <t xml:space="preserve">01.01.2014, не установлена     </t>
  </si>
  <si>
    <t>Федеральный закон от 28.03.1998 № 53-ФЗ "О воинской обязанности и военной службе"</t>
  </si>
  <si>
    <t>02.04.1998, не установлена</t>
  </si>
  <si>
    <t>07.12.2012, не установлена</t>
  </si>
  <si>
    <t>Постановление администрации городского округа Троицк в городе Москве от 27.02.2020 № 177 «Об утверждении Положения об оплате труда работников военно-учетного стола администрации городского округа Троицк в городе Москве, осуществляющих первичный воинский учет на территории городского округа Троицк»</t>
  </si>
  <si>
    <t xml:space="preserve">27.02.2020, не установлена    </t>
  </si>
  <si>
    <t>19.05.2006, не установлена</t>
  </si>
  <si>
    <t>Постановление Правительства Российской Федерации от 27.11.2006 № 719 "Об утверждении Положения о воинском учете"</t>
  </si>
  <si>
    <t>п.17-25, гл.2</t>
  </si>
  <si>
    <t>14.12.2006, не установлена</t>
  </si>
  <si>
    <t>7.4.2.</t>
  </si>
  <si>
    <t>за счет субвенций, предоставленных из бюджета субъекта Российской Федерации, всего</t>
  </si>
  <si>
    <t>10100</t>
  </si>
  <si>
    <t>7.4.2.21.</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</si>
  <si>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</si>
  <si>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10121</t>
  </si>
  <si>
    <t>п.1,2 ст.1, п.1,3 ст.3</t>
  </si>
  <si>
    <t xml:space="preserve">17.07.2012, не установлена </t>
  </si>
  <si>
    <t xml:space="preserve">21.08.2010, не установлена </t>
  </si>
  <si>
    <t>Приказ Департамента образования г. Москвы от 30.12.2010 № 2168 «Об организации питания обучающихся, воспитанников и студентов государственных образовательных учреждений системы Департамента образования города Москвы»</t>
  </si>
  <si>
    <t>30.12.2010, не установлена</t>
  </si>
  <si>
    <t>7.5.</t>
  </si>
  <si>
    <t>10300</t>
  </si>
  <si>
    <t>7.5.1.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</si>
  <si>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</si>
  <si>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10301</t>
  </si>
  <si>
    <t xml:space="preserve">Закон г. Москвы от 14.07.2004 № 50 "О порядке наделения органов местного самоуправления внутригородских муниципальных образований в городе Москве отдельными полномочиями города Москвы (государственными полномочиями)" </t>
  </si>
  <si>
    <t xml:space="preserve"> п.2 ст.7 гл.3</t>
  </si>
  <si>
    <t>15.08.2004, не установлена</t>
  </si>
  <si>
    <t>28.09.2010, не установлена</t>
  </si>
  <si>
    <t>7.5.3.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</si>
  <si>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</si>
  <si>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10303</t>
  </si>
  <si>
    <t>13.09.2011, не установлена</t>
  </si>
  <si>
    <t>7.5.4.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</si>
  <si>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</si>
  <si>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10304</t>
  </si>
  <si>
    <t>7.7.</t>
  </si>
  <si>
    <t>10500</t>
  </si>
  <si>
    <t>"Бюджетный кодекс Российской Федерации" от 31.07.1998 № 145-ФЗ</t>
  </si>
  <si>
    <t>01.01.2000, 
не установлена</t>
  </si>
  <si>
    <t>Итого расходных обязательств муниципальных образований, без учета внутренних оборотов</t>
  </si>
  <si>
    <t>разд. 3</t>
  </si>
  <si>
    <t>ст. 10</t>
  </si>
  <si>
    <t>ст.12 гл.2</t>
  </si>
  <si>
    <t xml:space="preserve"> п.8, 9 ст.2 
разд. I</t>
  </si>
  <si>
    <t xml:space="preserve"> абз. 3, ст.10 гл.2</t>
  </si>
  <si>
    <t>Федеральный закон от 31.05.1996 № 61-ФЗ "Об обороне"</t>
  </si>
  <si>
    <t>06.06.1996, не установлена</t>
  </si>
  <si>
    <t>Федеральный закон от 30.12.2020 № 489-ФЗ "О молодежной политике в Российской Федерации"</t>
  </si>
  <si>
    <t xml:space="preserve"> ст.44, гл.9, ст.45.2 гл.10</t>
  </si>
  <si>
    <t>пп.1, 2.1, 5 п.3 ст.10 гл.3</t>
  </si>
  <si>
    <t>пп.1, 5 п.3 ст.10 гл.3</t>
  </si>
  <si>
    <t>пп.2, 5 п.3 ст.10 гл.3</t>
  </si>
  <si>
    <t>ст.3-13</t>
  </si>
  <si>
    <t xml:space="preserve">Решение Совета депутатов от 26.11.2020 № 342/74 "Об утверждении административного регламента "Исполнение государственных полномочий по назначению и выплате компенсации части родительской платы за присмотр и уход за детьми в дошкольных отделениях муниципальных автономных общеобразовательных учреждений и муниципальных автономных дошкольных образовательных учреждениях, реализующих основную общеобразовательную программу дошкольного образования"     </t>
  </si>
  <si>
    <t xml:space="preserve">01.12.2020, не установлена </t>
  </si>
  <si>
    <t xml:space="preserve">Решение Совета депутатов городского округа Троицк в городе Москве от 26.11.2020 № 341/74 "Об утверждении Положения "О порядке организации питания обучающихся муниципальных автономных образовательных учреждений городского округа Троицк, реализующих основные общеобразовательные программы" </t>
  </si>
  <si>
    <t>23.03.2021, не установлена</t>
  </si>
  <si>
    <t>Указ Мэра г. Москвы от 26.12.2018 № 109-УМ "О совершенствовании системы антитеррористической деятельности в городе Москве"</t>
  </si>
  <si>
    <t>26.12.2018, не установлена</t>
  </si>
  <si>
    <t>Постановление администрации городского округа Троицк в городе Москве от 19.11.2019 № 1336 "Об утверждении положения и состава антитеррористической комиссии городского округа Троицк в городе Москве"</t>
  </si>
  <si>
    <t xml:space="preserve"> п.3 ст.5, ст.5.2</t>
  </si>
  <si>
    <t>ст.13 гл.2</t>
  </si>
  <si>
    <t>п.4 ст.37 гл.4; п.5,7 ст.65 гл.7</t>
  </si>
  <si>
    <t xml:space="preserve"> ст.26</t>
  </si>
  <si>
    <t>п.3 ст.6 гл.1</t>
  </si>
  <si>
    <t>приложение 19</t>
  </si>
  <si>
    <t>п.1.1</t>
  </si>
  <si>
    <t>п.1</t>
  </si>
  <si>
    <t xml:space="preserve">                                  п.1</t>
  </si>
  <si>
    <t>02.07.2019, не установлена</t>
  </si>
  <si>
    <t>ст.8 гл.3</t>
  </si>
  <si>
    <t>Закон г. Москвы от 19.03.2008 № 14 "О системе профилактики правонарушений в городе Москве"</t>
  </si>
  <si>
    <t>Закон г.Москвы от 05.05.2010 № 17 "О генеральном плане города Москвы"</t>
  </si>
  <si>
    <t xml:space="preserve">пп.3 п.2 ст.8 гл.1                                                                                                                                                                                                                                                                                                                                                                                      </t>
  </si>
  <si>
    <t>9525</t>
  </si>
  <si>
    <t>9526</t>
  </si>
  <si>
    <t>7.2.25.</t>
  </si>
  <si>
    <t>7.2.26.</t>
  </si>
  <si>
    <t>11800</t>
  </si>
  <si>
    <t>пп.17 п.2 ст.8 гл.1</t>
  </si>
  <si>
    <t>п.3 ст.8</t>
  </si>
  <si>
    <t>Постановление Правительства Москвы от 05.08.2008 № 702-ПП "Об утверждении Правил пользования водными объектами для плавания на маломерных судах в городе Москве и Правил охраны жизни людей на водных объектах города Москвы"</t>
  </si>
  <si>
    <t>29.08.2008, не установлена</t>
  </si>
  <si>
    <t xml:space="preserve">28.11.2019, не установлена                                                                                        </t>
  </si>
  <si>
    <t xml:space="preserve">Постановление администрации городского округа Троицк от 13.10.2020 № 663 "Об утверждении муниципальной программы городского округа Троицк в городе Москве "Доступная среда в городском округе Троицк"  </t>
  </si>
  <si>
    <t>Федеральный закон от 24.11.1995 № 181-ФЗ "О социальной защите инвалидов в Российской Федерации"</t>
  </si>
  <si>
    <t>02.12.1995, не установлена</t>
  </si>
  <si>
    <t>ст.15</t>
  </si>
  <si>
    <t>Закон г. Москвы от 17.01.2001 № 3 "Об обеспечении беспрепятственного доступа инвалидов к объектам социальной, транспортной и инженерной инфраструктур города Москвы"</t>
  </si>
  <si>
    <t>ст.3, ст.5</t>
  </si>
  <si>
    <t>28.02.2001, не установлена</t>
  </si>
  <si>
    <t>Постановление администрации городского округа Троицк от 09.10.2020 № 653 "Об утверждении муниципальной программы городского округа Троицк "Развитие культуры городского округа Троицк в городе Москве"</t>
  </si>
  <si>
    <t>приложение 5</t>
  </si>
  <si>
    <t>Постановление администрации городского округа Троицк в городе Москве от 15.10.2020 № 677 "Об утверждении муниципальной программы городского округа Троицк "Развитие физической культуры и спорта в городском округе Троицк"</t>
  </si>
  <si>
    <t>Постановление администрации городского округа Троицк в городе Москве от 29.10.2020 № 781 "Об утверждении муниципальной программы "Патриотическое и духовно-нравственное воспитание подрастающего поколения городского округа Троицк в городе Москве"</t>
  </si>
  <si>
    <t>Постановление администрации городского округа Троицк в городе Москве от 13.10.2020 № 662 "Об утверждении муниципальной программы городского округа Троицк в городе Москве "Социальная поддержка отдельных категорий жителей городского округа Троицк"</t>
  </si>
  <si>
    <t>Постановление администрации городского округа Троицк в городе Москве от 15.10.2020 № 676 "Об утверждении муниципальной программы  "Профилактика терроризма, правонарушений и обеспечение безопасности в городском округе Троицк в городе Москве"</t>
  </si>
  <si>
    <t>Решение Совета депутатов от 24.10.2019 № 223/51 "Об утверждении Положения о функциональном органе администрации городского округа Троицк в городе Москве "Управление образования администрации городского округа Троицк в городе Москве"</t>
  </si>
  <si>
    <t>01.01.2020, не установлена</t>
  </si>
  <si>
    <t>Постановление администрации городского округа Троицк в городе Москве от 02.02.2016 № 75 "О подготовке и содержании в готовности необходимых сил и средств для защиты населения и территорий городского округа Троицк от чрезвычайных ситуаций,  ликвидации их последствий и выполнения  мероприятий по гражданской обороне"</t>
  </si>
  <si>
    <t>Постановление администрации города Троицка в городе Москве от 21.04.2011 № 446 "Об обеспечении доступа к информации о деятельности администрации города Троицка и ее органов"</t>
  </si>
  <si>
    <t>01.04.2016, не установлена</t>
  </si>
  <si>
    <t>Постановление администрации городского округа Троицк в городе Москве от 01.02.2016 № 65 "Об утверждении Положения об оплате труда работников муниципального казеного учреждения муниципального строительства "Горстрой""</t>
  </si>
  <si>
    <t>01.01.2016, не установлена</t>
  </si>
  <si>
    <t>Постановление администрации городского округа Троицк в городе Москве от 30.11.2015 № 1274 "Об утверждении Положения об оплате труда работников муниципального учреждения "Централизованная бухгалтерия городского округа Троицк в городе Москве"</t>
  </si>
  <si>
    <t>Постановление Главы города Троицка Московской области от 14.12.2007 № 1225 "О создании Муниципального учреждения "Централизованная бухгалтерия города Троицка"</t>
  </si>
  <si>
    <t>14.12.2007, не установлена</t>
  </si>
  <si>
    <t>Постановление администрации городского округа Троицк в городе Москве от 18.12.2013 № 1207 "Об утверждении Положения об осуществлении мероприятий по обеспечению безопасности людей на водных объектах, охране их жизни и здоровья в городском округе Троицк в городе Москве"</t>
  </si>
  <si>
    <t>Постановление администрации городского округа Троицк в городе Москве от 06.05.2016 № 457 "Об утверждении перечня отдельных видов товаров, работ, услуг, закупаемых администрацией городского округа Троицк в городе Москве и подведомственным администрации казенными и бюджетными учреждениями, в отношении которых устанавливаются потребительские свойства (в том числе качество) и иные характеристики, имеющие влияние на цену отдельных видов товаров, работ, услуг"</t>
  </si>
  <si>
    <t>16.05.2016, не установлена</t>
  </si>
  <si>
    <t xml:space="preserve">Постановление администрации городского округа Троицк в городе Москве от 23.03.2021 № 137 "Об утверждении норм расходов денежных средств на проведение Управлением образования администрации  городского округа Троицк и муниципальными образовательными учреждениями мероприятий для обучающихся, руководителей и педагогов за счет средств бюджета городского округа Троицк" </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</si>
  <si>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</si>
  <si>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</si>
  <si>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</si>
  <si>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</si>
  <si>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организация и осуществление мероприятий по территориальной обороне и гражданской обороне, защите населения и территории внутригородского муниципального образования города федерального значения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</si>
  <si>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п.2, ст.1</t>
  </si>
  <si>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права на решение вопросов, не отнесенных к вопросам местного значения внутригородского муниципального образования города федерального значения, всего</t>
  </si>
  <si>
    <t>по перечню, аналогичному перечню, предусмотренному для городских округов частью 1 статьи 16.1. Федерального закона от 6 октября 2003 г. № 131-ФЗ «Об общих принципах организации местного самоуправления в Российской Федерации», за исключением случаев, предусмотренных в подпунктах 7.3.2, 7.3.3, 7.3.4, всего</t>
  </si>
  <si>
    <t>отдельные государственные полномочия, не переданные, но осуществляемые органами местного самоуправления внутригородского муниципального образования города федерального значения за счет субвенций из бюджета субъекта Российской Федерации</t>
  </si>
  <si>
    <t>осуществление деятельности по обращению с животными без владельцев, обитающими на территории внутригородского муниципального образования города федерального значения</t>
  </si>
  <si>
    <t>Условно утвержденные расходы на первый и второй годы планового периода в соответствии с решением о местном бюджете внутригородского муниципального образования города федерального значения</t>
  </si>
  <si>
    <t xml:space="preserve">01.01.2016, не установлена </t>
  </si>
  <si>
    <t>Постановление Правительства Москвы от 11.09.2007 № 801-ПП "Об оформлении города Москвы в праздничные, памятные дни, дни проведения торжественных и иных мероприятий"</t>
  </si>
  <si>
    <t>Постановление администрации г.о. Троицк от 08.11.2013 № 1040  "Об оформлении городского округа Троицк в праздничные, памятные дни, дни проведения торжественных и иных мероприятий"</t>
  </si>
  <si>
    <t>Решение Совета депутатов городского округа Троицк в городе Москве от 11.06.2020 № 288/65 "Об утверждении местных нормативов градостроительного проектирования городского округа Троицк в городе Москве"</t>
  </si>
  <si>
    <t>08.11.2013, не установлена</t>
  </si>
  <si>
    <t>17.06.2020, не установлена</t>
  </si>
  <si>
    <t>ч.3 ст.30 гл. 3 п.2 ч.4 ст.38            гл. 6</t>
  </si>
  <si>
    <t>п.4 ст.5 гл.2</t>
  </si>
  <si>
    <t>пп. 25-26, п.2, ст. 8            гл. 1</t>
  </si>
  <si>
    <t>ст.44 гл.9, п.6 ст.45.2 гл.10</t>
  </si>
  <si>
    <t xml:space="preserve">ст.34 гл.9 </t>
  </si>
  <si>
    <t xml:space="preserve">п.1,3  ст. 9 гл.1                                                                                                                                                                                                                                                                                                                                                                       </t>
  </si>
  <si>
    <t>Номер расход-ного обязательства</t>
  </si>
  <si>
    <t>гр.0</t>
  </si>
  <si>
    <t>02.06.2020, не установлена</t>
  </si>
  <si>
    <t>пп. 2 п.17 гл.2</t>
  </si>
  <si>
    <t>абз. 2 п.3 ст.79 гл.11</t>
  </si>
  <si>
    <t>абз.8 п. 3 
ст. 184.1</t>
  </si>
  <si>
    <t xml:space="preserve">"Градостроительный кодекс Российской Федерации" от 29.12.2004 № 190-ФЗ </t>
  </si>
  <si>
    <t>"Земельный кодекс Российской Федерации" от 25.10.2001 № 136-ФЗ</t>
  </si>
  <si>
    <t>Постановление Правительства Российской Федерации от 29.04.2006 № 258 "О субвенциях на осуществление полномочий по первичному воинскому учету органами местного самоуправления поселений, муниципальных и городских округов"</t>
  </si>
  <si>
    <t>Постановление Правительства Российской Федерации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войсками национальной гвардии Российской Федерации, и форм паспортов безопасности таких мест и объектов (территорий)"</t>
  </si>
  <si>
    <t xml:space="preserve">п.7 ч.1 ст.11 гл.3 </t>
  </si>
  <si>
    <t>01.02.2002, 
не установлена</t>
  </si>
  <si>
    <t>"Трудовой кодекс Российской Федерации" от 30.12.2001 № 197-ФЗ</t>
  </si>
  <si>
    <t>ст. 134, 135</t>
  </si>
  <si>
    <t xml:space="preserve">Постановление администрации городского округа Троицк в городе Москве от 15.10.2021 № 758 "Об утверждении муниципальной программы "Развитие образования городского округа Троицк в городе Москве" </t>
  </si>
  <si>
    <t>01.01.2022-31.12.2026</t>
  </si>
  <si>
    <t>Постановление администрации городского округа Троицк в городе Москве от 03.07.2019 № 685 "Об утверждении муниципальной программы "Проектирование и строительство подъездной дороги и объектов рекреационно-спортивного комплекса муниципального автономного учреждения физической культуры и спорта "Городская спортивно-оздоровительная база "Лесная"</t>
  </si>
  <si>
    <t>01.01.2022 - 31.12.2022</t>
  </si>
  <si>
    <t>п. 1, 2</t>
  </si>
  <si>
    <t>Решение Совета депутатов городского округа Троицк в городе Москве от 28.05.2020 № 285/64 "Об утверждении Правил благоустройства территории внутригородского муниципального образования городской округ Троицк в городе Москве"</t>
  </si>
  <si>
    <t xml:space="preserve">Постановление администрации городского округа Троицк в городе Москве от 29.04.2016 № 446 "О порядке компенсации муниципальным автономным учреждениям дополнительного образования детей в сфере культуры предоставляемых льгот по оплате муниципальных услуг" </t>
  </si>
  <si>
    <t>19.10.2021, не установлена</t>
  </si>
  <si>
    <t>Постановление администрации городского округа Троицк от 19.10.2021 № 784 "О порядке создания, хранения, использования и восполнения резерва материальных и ресурсов для ликвидации чрезвычайных ситуаций"</t>
  </si>
  <si>
    <t xml:space="preserve">п. 2, 3 </t>
  </si>
  <si>
    <t>Постановление администрации городского округа Троицк в городе Москве от 12.03.2020 № 230 "О ежегодных премиях Главы городского округа Троицк в сфере культуры"</t>
  </si>
  <si>
    <t>п. 5.3 Положения</t>
  </si>
  <si>
    <t>12.03.2020, не установлена</t>
  </si>
  <si>
    <t xml:space="preserve">ст.7, ст.10 гл.II </t>
  </si>
  <si>
    <t>ст.7</t>
  </si>
  <si>
    <t>абз.5 п.2 ст.8 разд.2</t>
  </si>
  <si>
    <t>Закон г. Москвы от 24.11.2021 № 33 "О бюджете города Москвы на 2022 год и плановый период 2023 и 2024 годов"</t>
  </si>
  <si>
    <t>приложение 17</t>
  </si>
  <si>
    <t>п.2, 3 ч.7 
ст. 7</t>
  </si>
  <si>
    <t>п.16 ст.7</t>
  </si>
  <si>
    <t xml:space="preserve"> 28.12.2021, не установлена</t>
  </si>
  <si>
    <t>Закон г. Москвы от 15.12.2021 № 36
"О молодежной политике в городе Москве"</t>
  </si>
  <si>
    <t>Соглашение от 14.02.2022 № 1-Т о предоставлении иного межбюджетного трансферта, имеющего целевое назначение, из бюджета города Москвы бюджету внутригородского муниципального образования в городе Москве"</t>
  </si>
  <si>
    <t>Распоряжение префектуры Троицкого и Новомосковского административных округов города Москвы от 11.02.2022 № 22-РП "О распределении в 2022 году межбюджетных трансфертов из бюджета города Москвы бюджетам городских округов и поселений в городе Москве"</t>
  </si>
  <si>
    <t>11.04.2015, не установлен</t>
  </si>
  <si>
    <t>30.07.2010, не установлена</t>
  </si>
  <si>
    <t>Федеральный закон от 27.07.2010 № 190-ФЗ
"О теплоснабжении"</t>
  </si>
  <si>
    <t>Постановление администрации городского округа Троицк от 02.07.2014 № 563 "Об обеспечении первичных мер пожарной безопасности на территории  городского округа Троицк"</t>
  </si>
  <si>
    <t>дорожная деятельность в отношении автомобильных дорог местного значения в границах внутригородского муниципального образования города федерального значения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внутригородского муниципального образования города федерального значения,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</si>
  <si>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ст.24 гл.6</t>
  </si>
  <si>
    <t>абз. 2 ч.4 ст.40  разд.7</t>
  </si>
  <si>
    <t>абз.4 ч.4 ст.40 разд.7</t>
  </si>
  <si>
    <t>Приказ Минстроя России от 29.12.2021 № 1042/пр "Об утверждении методических рекомендаций по разработке норм и правил по благоустройству территорий муниципальных образований"</t>
  </si>
  <si>
    <t xml:space="preserve"> 29.12.2021, не установлена</t>
  </si>
  <si>
    <t>Постановление Правительства Москвы от 22.09.2020 № 1551-ПП "Об утверждении Правил предоставления межбюджетного трансферта из бюджета города Москвы бюджету городского округа Троицк в городе Москве в целях реализации мероприятий по повышению энергобезопасности и надежности теплоснабжения потребителей тепловой энергии на территории городского округа Троицк в городе Москве"</t>
  </si>
  <si>
    <t>22.09.2020, не установлена</t>
  </si>
  <si>
    <t xml:space="preserve">ст.6 гл.3                        </t>
  </si>
  <si>
    <t>ст.25 гл.6</t>
  </si>
  <si>
    <t>Приказ ДОгМ от 17.12.2014 № 922 "О мерах по развитию дополнительного образования детей"</t>
  </si>
  <si>
    <t>Приложение п. 6, 7, 8</t>
  </si>
  <si>
    <t>17.12.2014, не установлена</t>
  </si>
  <si>
    <t>ч.2 ст.6 гл.2</t>
  </si>
  <si>
    <t xml:space="preserve">п.1 ст.7 гл.3                        </t>
  </si>
  <si>
    <t>Распоряжение Управления муниципального имущества администрации городского округа Троицк в городе Москве от 12.01.2016  № 01/1-04 "О реорганизации ТГ МУП "Горстрой"</t>
  </si>
  <si>
    <t xml:space="preserve"> п.1 </t>
  </si>
  <si>
    <t>п.1, пп.2.1 п.2</t>
  </si>
  <si>
    <t>приложение 1, 2, 3</t>
  </si>
  <si>
    <t>Реестр расходных обязательств внутригородских муниципальных образований, входящих в состав субъекта Российской Федерации</t>
  </si>
  <si>
    <t xml:space="preserve">Городской округ Троицк в городе Москве                                          </t>
  </si>
  <si>
    <t>Постановление Правительства Москвы от 14.09.2010 № 789-ПП "Об утверждении нормативов финансового обеспечения государственных гарантий на получение начального общего, основного общего, среднего общего образования"</t>
  </si>
  <si>
    <t>Распоряжение Департамента экономической политики и развития г. Москвы от 02.03.2015 № 5-Р "Об утверждении предельных тарифов на работы по отлову, транспортировке, содержанию в стационаре пункта стерилизации и в приюте безнадзорных и бесхозяйных животных"</t>
  </si>
  <si>
    <t>Постановление Правительства Москвы от 01.10.2002 № 819-ПП "О формировании системы управления и финансирования комплекса мер по улучшению содержания, использования и охране животных в городе Москве"</t>
  </si>
  <si>
    <t>Закон г. Москвы от 02.11.2022 № 30 "О бюджете города Москвы на 2023 год и плановый период 2024 и 2025 годов"</t>
  </si>
  <si>
    <t>Постановление Правительства Москвы от 11.10.2022 № 2195-ПП «Об Адресной инвестиционной программе города Москвы на 2022-2025 годы»</t>
  </si>
  <si>
    <t>пп.1, 2, 4 п.5 ст.5 гл.2</t>
  </si>
  <si>
    <t>ст.6 гл.1</t>
  </si>
  <si>
    <t xml:space="preserve">абз.1 п.2.3, п.2.4            </t>
  </si>
  <si>
    <t>пп. 2, п. 12, ст.7</t>
  </si>
  <si>
    <t>2026 год</t>
  </si>
  <si>
    <t>Соглашение от 07.12.2022 № 14 о предоставлении субсидий из бюджета города Москвы бюджету городского округа Троицк на софинансирование расходных обязательств по проектированию и строительству объектов рекреационно-спортивного комплекса муниципального автономного учреждения физической культуры и спорта "Городская спортивно-оздоровительная база "Лесная" в 2022-2023 годах</t>
  </si>
  <si>
    <t>п. 1</t>
  </si>
  <si>
    <t>Соглашение от 21.12.2022 № 4 о предоставлении субвенции из бюджета города Москвы бюджету городского округа Троицк в городе Москве</t>
  </si>
  <si>
    <t>01.01.2023 - 31.12.2023</t>
  </si>
  <si>
    <t>Закон города Москвы от 04.07.2012 № 36 "О наделении органов местного самоуправления городских округов Троицк и Щербинка отдельными полномочиями города Москвы в области образования"</t>
  </si>
  <si>
    <t>07.12.2022 - 31.12.2023</t>
  </si>
  <si>
    <t>14.02.2023-31.12.2023</t>
  </si>
  <si>
    <t>Соглашение от 14.02.2023 № 13-УЭиПР о предоставлении субсидии из бюджета города Москвы бюджету внутригородского муниципального образования в городе Москве</t>
  </si>
  <si>
    <t xml:space="preserve">Постановление администрации городского округа Троицк от 13.02.2023 № 102 "Об установлении расходного обязательства в сфере жилищно-коммунального хозяйства, благоустройства и дорожной деятельности" </t>
  </si>
  <si>
    <t xml:space="preserve">Распоряжение префектуры Троицкого и Новомосковского административных округов города Москвы от 13.02.2023 № 46-РП "О предоставлении консолидированной субсидии из бюджета города Москвы бюджету городского округа Троицк в городе Москве в целях софинансирования расходных обязательств, возникающих при исполнении полномочий органов местного самоуправления по решению вопросов местного значения в сфере жилищно-коммунального хозяйства, благоустройства и дорожной деятельности" </t>
  </si>
  <si>
    <t>13.02.2023 - 31.12.2023</t>
  </si>
  <si>
    <t>27.01.2023 - 31.12.2023</t>
  </si>
  <si>
    <t>Соглашение от 27.01.2023 № 1 между Департаментом образования и науки города Москвы и Администрацией городского округа Троицк о предоставлении субсидии из бюджета города Москвы бюджету городского округа Троицк на софинансирование расходных обязательств в сфере образования</t>
  </si>
  <si>
    <t>Соглашение от 27.12.2022 № 496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выплаты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t>
  </si>
  <si>
    <t xml:space="preserve">Соглашение от 27.12.2022 № 495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обучающихся 1-4 классов муниципальных образовательных организаций бесплатным одноразовым питанием (завтрак), обеспечение обучающихся 1-11 классов муниципальных образовательных организаций из социально незащищенных и многодетных семей бесплатным двухразовым питанием (завтрак, обед) </t>
  </si>
  <si>
    <t>Соглашение от 27.12.2022 № 494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размере, необходимом для реализации основных и дополнительных общеобразовательных программ</t>
  </si>
  <si>
    <t>01.01.2023- 31.12.2023</t>
  </si>
  <si>
    <t>пп.1 п.7 ст.7</t>
  </si>
  <si>
    <t>пп.1 п.12 ст.7</t>
  </si>
  <si>
    <t>пп.2, п.3, ст.10 гл.3</t>
  </si>
  <si>
    <t>Постановление администрации городского округа Троицк в городе Москве от 29.12.2022 № 1095 "Об утверждении муниципального задания МБУ "ДХБ" на 2023 год и на плановый период 2024 и 2025 годов"</t>
  </si>
  <si>
    <t>Постановление администрации городского округа Троицк в городе Москве от 22.12.2022 № 1033 "Об утверждении муниципального задания на оказание муниципальных услуг МАДОУ "Образовательный центр "Успех" на 2023 год и плановый период 2024 и 2025 годов"</t>
  </si>
  <si>
    <t xml:space="preserve">Постановление администрации городского округа Троицк в городе Москве от 22.12.2022 № 1035 "Об утверждении муниципального задания на оказание муниципальных услуг МАОУ "Гимназия им. Н.В. Пушкова" на 2023 год и на плановый период 2024 и 2025 годов" </t>
  </si>
  <si>
    <t xml:space="preserve">Постановление администрации городского округа Троицк в городе Москве от 22.12.2022 № 1036 "Об утверждении муниципального задания на оказание муниципальных услуг МАОУ "Лицей города Троицка" на 2023 год и на плановый период 2024 и 2025 годов" </t>
  </si>
  <si>
    <t xml:space="preserve">Постановление администрации городского округа Троицк в городе Москве от 22.12.2022 № 1034 "Об утверждении муниципального задания на оказание муниципальных услуг МАОУ "Гимназия г.Троицка" на 2023 год и на плановый период 2024 и 2025 годов" </t>
  </si>
  <si>
    <t>Постановление администрации городского округа Троицк в городе Москве от 26.12.2022 № 1060 "Об утверждении муниципального задания на оказание муниципальных услуг МАОУДОД "Троицкая ДШИ" на 2023 год и на плановый период 2024 и 2025 годов"</t>
  </si>
  <si>
    <t>Постановление администрации городского округа Троицк в городе Москве от 22.12.2022 № 1059 "Об утверждении муниципального задания на оказание муниципальных услуг МАОУДОД "Троицкая ДШИ им. М.И.Глинки" на 2023 год и на плановый период 2024 и 2025 годов"</t>
  </si>
  <si>
    <t>Постановление администрации городского округа Троицк в городе Москве от 27.12.2022 № 1073 "Об утверждении муниципального задания на оказание муниципальных услуг МАОУДОД "Троицкая ДХШ" на 2023 год и плановый период 2024 и 2025 годов"</t>
  </si>
  <si>
    <t>Постановление администрации городского округа Троицк в городе Москве от 29.12.2022 № 1089 "Об утверждении муниципального задания на оказание муниципальных услуг (выполнение работ)  МАУ ДО  ДЮСШ-2 на 2023 год и плановый период 2024 и 2025 годов"</t>
  </si>
  <si>
    <t>Постановление администрации городского округа Троицк в городе Москве от 26.12.2022 № 1063 "Об утверждении муниципального задания на оказание муниципальных услуг МАУК "Троицкая библиотека №1 им. Михайловых" на 2023 год и на плановый период 2024 и 2025 годов"</t>
  </si>
  <si>
    <t>Постановление администрации городского округа Троицк в городе Москве от 26.12.2022 № 1064 "Об утверждении муниципального задания на оказание муниципальных услуг МАУК "Троицкая библиотека №2" на 2023 год и на плановый период 2024 и 2025 годов"</t>
  </si>
  <si>
    <t>Постановление администрации городского округа Троицк в городе Москве от 26.12.2022 № 1057 "Об утверждении муниципального задания на выполнение муниципальных работ МАУК "Центр "МОСТ" на 2023 год и плановый период 2024 и 2025 годов"</t>
  </si>
  <si>
    <t>Постановление администрации городского округа Троицк в городе Москве от 26.12.2022 № 1065 "Об утверждении муниципального задания на оказание муниципальных услуг МАУК "ТЦКТ" на 2023 год и плановый период 2024 и 2025 годов"</t>
  </si>
  <si>
    <t xml:space="preserve"> Постановление администрации городского округа Троицк в городе Москве от 29.12.2022 № 1090 "Об утверждении муниципального задания на выполнение муниципальных услуг МАУК "Троицкий музей имени М.Н. Лялько" на 2023 год и плановый период 2024 и 2024 годов"</t>
  </si>
  <si>
    <t xml:space="preserve"> Постановление администрации городского округа Троицк в городе Москве от 26.12.2022 № 1062 "Об утверждении муниципального задания на оказание муниципальных услуг (выполнение работ) МАУ ФК и С "Дворец спорта "Квант" на 2023 год и плановый период 2024 и 2025 годов"</t>
  </si>
  <si>
    <t xml:space="preserve"> Постановление администрации городского округа Троицк в городе Москве от 26.12.2022 № 1058 "Об утверждении муниципального задания на оказание муниципальных услуг (выполнение работ)  МАУ ФК и С "ГСОБ "Лесная" на 2023 год и плановый период 2024 и 2025 годов"</t>
  </si>
  <si>
    <t xml:space="preserve"> Постановление администрации городского округа Троицк в городе Москве от 26 12.2022 № 1061 "Об утверждении муниципального задания на выполнение муниципальных услуг (выполнение работ) МАУ ФК и С "СОК "Орбита" на 2023 год плановый период 2024 и 2025 годов"</t>
  </si>
  <si>
    <t>Постановление администрации городского округа Троицк в городе Москве от 07.12.2022 № 959 "Об утверждении нормативных затрат на выполнение работ по благоустройству и озеленению территории городского округа Троицк на 2023 год"</t>
  </si>
  <si>
    <t>Постановление администрации городского округа Троицк в городе Москве от 07.12.2022 № 958 "Об утверждении нормативных затрат на оказание муниципальных услуг муниципальными учреждениями образования городского округа Троицк на 2023 год"</t>
  </si>
  <si>
    <t>Постановление администрации городского округа Троицк в городе Москве от 07.12.2022 № 956 "Об утверждении нормативных затрат на оказание муниципальных услуг (выполнение работ) учреждениями культуры городского округа Троицк на 2023 год"</t>
  </si>
  <si>
    <t xml:space="preserve">Постановление администрации городского округа Троицк от 07.12.2022 № 960 "Об утверждении нормативных затрат на выполнение муниципальных  работ Муниципальному автономному учреждению городского округа Троицк "Троицкое информационное агентство" на 2023 год"           </t>
  </si>
  <si>
    <t xml:space="preserve">Постановление администрации городского округа Троицк от 20.12.2022 № 1027 "Об установлении муниципального задания на выполнение муниципальных работ МАУ "Троицкое информационное агентство" на 2023 год и на плановый период 2024 и 2025 годов"              </t>
  </si>
  <si>
    <t>10.01.2023 - 31.12.2023</t>
  </si>
  <si>
    <t>Постановление администрации городского округа Троицк от 22.03.2023 № 196 "Об оплате членского взноса в Союз развития наукоградов за 2023 год"</t>
  </si>
  <si>
    <t>22.03.2023 - 31.12.2023</t>
  </si>
  <si>
    <t xml:space="preserve">Постановление администрации городского округа Троицк от 11.01.2023 № 9 "Об утверждении плана мероприятий по обеспечению доступной среды в городском округе Троицк на 2023 год, финансируемых за счет средств бюджета городского округа Троицк"  </t>
  </si>
  <si>
    <t>11.01.2023 - 31.12.2023</t>
  </si>
  <si>
    <t>Постановление администрации городского округа Троицк в городе Москве от 28.12.2022 № 1083 "Об утверждении плана распределения целевых средств на проведение официальных физкультурных, спортивных и спортивно-зрелищных мероприятий городского округа Троицк на 2023 год"</t>
  </si>
  <si>
    <t>Постановление администрации городского округа Троицк в городе Москве от 28.12.2022 № 1084 "Об утверждении плана распределения целевых средств городского округа Троицк на 2023 год, реализуемых через МАУ ФКиС и МАУ ДО ДЮСШ-2"</t>
  </si>
  <si>
    <t>Постановление администрации городского округа Троицк в городе Москве от 09.01.2023 № 2 "Об утверждении плана социально значимых мероприятий на 2023 год, финансируемых за счет средств бюджета городского округа Троицк"</t>
  </si>
  <si>
    <t>09.01.2023 - 31.12.2023</t>
  </si>
  <si>
    <t>Постановление администрации городского округа Троицк в городе Москве от 10.01.2023 № 8 "О выделении субсидий на иные цели муниципальным автономным образовательным учреждениям дополнительного образования детей в сфере культуры городского округа Троицк в городе Москве"</t>
  </si>
  <si>
    <t>Постановление администрации городского округа Троицк в городе Москве от 09.01.2023 № 1 "Об утверждении плана культурно-массовых мероприятий на 2023 год, финансируемых за счет средств бюджета городского округа Троицк в городе Москве"</t>
  </si>
  <si>
    <t>Постановление администрации городского округа Троицк в городе Москве от 10.01.2023 № 7 "О выделении субсидии на иные цели муниципальным автономным учреждениям культуры городского округа Троицк в городе Москве"</t>
  </si>
  <si>
    <t>Решение Совета депутатов от 02.11.2000 № 426/88 "Об утверждении Положения "О статусе и порядке присвоения звания "Почетный гражданин городского округа Троицк в городе Москве"</t>
  </si>
  <si>
    <t>п.7 гл.1 Положения</t>
  </si>
  <si>
    <t>02.11.2000, не установлена</t>
  </si>
  <si>
    <t>Постановление администрации городского округа Троицк в городе Москве от 07.04.2023 № 239 "Об организации проведения летней оздоровительной кампании в 2023 году"</t>
  </si>
  <si>
    <t>07.04.2023 - 31.12.2023</t>
  </si>
  <si>
    <t>28.02.2023, не установлена</t>
  </si>
  <si>
    <t>Решение Совета депутатов от 05.07.2012 № 524/85 "Об утверждении "Положения о Финансовом управлении администрации городского округа Троицк в городе Москве"</t>
  </si>
  <si>
    <t>01.07.2012, не установлена</t>
  </si>
  <si>
    <t>Постановление администрации городского округа Троицк в городе москве от 11.10.2016 № 995 "Об утверждении Положения об оплате труда работников дежурно-диспетчерской службы администрации городского округа Троицк в городе Москве"</t>
  </si>
  <si>
    <t>99</t>
  </si>
  <si>
    <t>Постановление администрации городского округа Троицк в городе Москве от 26.05.2022 № 366 "Об утверждении Положения об организации и ведении гражданской обороны в городском округе Троицк"</t>
  </si>
  <si>
    <t>26.05.2022, не установлена</t>
  </si>
  <si>
    <t>Постановление Правительства Российской Федерации от 26.11.2007 № 804 "Об утверждении Положения о гражданской обороне в Российской Федерации"</t>
  </si>
  <si>
    <t>п. 3 положения</t>
  </si>
  <si>
    <t>09.12.2007, не установлена</t>
  </si>
  <si>
    <t xml:space="preserve">Решение Совета депутатов городского округа Троицк в городе Москве от 29.09.2022 № 12/2 "Об утверждении прогнозного плана (программы) приватизации муниципального имущества городского округа Троицк в городе Москве на 2023 год и плановый период 2024-2025 годов"  </t>
  </si>
  <si>
    <t>п. 1.5 положения</t>
  </si>
  <si>
    <t xml:space="preserve">Постановление администрации городского округа Троицк в городе Москве от 28.03.2023 № 25 "О пенсии за выслугу лет" </t>
  </si>
  <si>
    <t xml:space="preserve"> приложение 1</t>
  </si>
  <si>
    <t>28.03.2023, не установлена</t>
  </si>
  <si>
    <t>Постановление администрации городского округа Троицк в городе Москве от 07.12.2022 № 957 "Об утверждении нормативных затрат на оказание муниципальных услуг (выполнение работ) учреждениями физической культуры и спорта городского округа Троицк на 2023 год"</t>
  </si>
  <si>
    <t>п.3 ч.1 ст.16 гл.3, п.3 ст.79 гл.11</t>
  </si>
  <si>
    <t>Постановление администрации городского округа Троицк в городе Москве от 24.03.2023 № 204 "О выделении целевых субсидий МБУ "ДХБ" в 2023 г."</t>
  </si>
  <si>
    <t>24.03.2023 - 31.12.2023</t>
  </si>
  <si>
    <t>Приказ Мосприроды от 15.01.2021 N 05-09-6/21 "Об установлении Порядка осуществления деятельности по обращению с животными без владельцев на территории города Москвы"</t>
  </si>
  <si>
    <t>на 1 мая 2024 года</t>
  </si>
  <si>
    <t>2023 год</t>
  </si>
  <si>
    <t>текущий 2024 год</t>
  </si>
  <si>
    <t xml:space="preserve">очередной 2025 год </t>
  </si>
  <si>
    <t>2027 год</t>
  </si>
  <si>
    <t xml:space="preserve">01.01.2023 - 31.12.2023        </t>
  </si>
  <si>
    <t>Постановление администрации городского округа Троицк в городе Москве от 21.12.2023 № 1117 "Об утверждении муниципального задания МБУ "ДХБ" на 2024 год и на плановый период 2025 и 2026 годов"</t>
  </si>
  <si>
    <t xml:space="preserve">01.01.2024 - 31.12.2026         </t>
  </si>
  <si>
    <t>Постановление администрации городского округа Троицк в городе Москве от 25.12.2023 № 1155 "Об утверждении муниципального задания на оказание муниципальных услуг МАДОУ "Образовательный центр "Успех" на 2024 год и плановый период 2025 и 2026 годов"</t>
  </si>
  <si>
    <t>01.01.2024 - 31.12.2026</t>
  </si>
  <si>
    <t xml:space="preserve">Постановление администрации городского округа Троицк в городе Москве от 25.12.2023 № 1157 "Об утверждении муниципального задания на оказание муниципальных услуг МАОУ "Гимназия им. Н.В. Пушкова" на 2024 год и на плановый период 2025 и 2026 годов" </t>
  </si>
  <si>
    <t xml:space="preserve">Постановление администрации городского округа Троицк в городе Москве от 25.12.2023 № 1156 "Об утверждении муниципального задания на оказание муниципальных услуг МАОУ "Лицей города Троицка" на 2024 год и на плановый период 2025 и 2026 годов" </t>
  </si>
  <si>
    <t xml:space="preserve">Постановление администрации городского округа Троицк в городе Москве от 25.12.2023 № 1158 "Об утверждении муниципального задания на оказание муниципальных услуг МАОУ "Гимназия г.Троицка" на 2024 год и на плановый период 2025 и 2026 годов" </t>
  </si>
  <si>
    <t>Постановление администрации городского округа Троицк в городе Москве от 25.12.2023 № 1152 "Об утверждении муниципального задания на оказание муниципальных услуг МАОУДОД "Троицкая ДШИ" на 2024 год и на плановый период 2025 и 2026 годов"</t>
  </si>
  <si>
    <t>Постановление администрации городского округа Троицк в городе Москве от 25.12.2023 № 1151 "Об утверждении муниципального задания на оказание муниципальных услуг МАОУДОД "Троицкая ДШИ им. М.И.Глинки" на 2024 год и на плановый период 2025 и 2026 годов"</t>
  </si>
  <si>
    <t>Постановление администрации городского округа Троицк в городе Москве от 25.12.2023 № 1150 "Об утверждении муниципального задания на оказание муниципальных услуг МАОУДОД "Троицкая ДХШ" на 2024 год и плановый период 2025 и 2026 годов"</t>
  </si>
  <si>
    <t>Постановление администрации городского округа Троицк в городе Москве от 25.12.2023 № 1142 "Об утверждении муниципального задания на оказание муниципальных услуг (выполнение работ) МАУ ДО  ДЮСШ-2 на 2024 год и плановый период 2025 и 2026 годов"</t>
  </si>
  <si>
    <t>Постановление администрации городского округа Троицк в городе Москве от 25.12.2023 № 1154 "Об утверждении муниципального задания на оказание муниципальных услуг МАУК "Троицкая библиотека №1 им. Михайловых" на 2024 год и на плановый период 2025 и 2026 годов"</t>
  </si>
  <si>
    <t>Постановление администрации городского округа Троицк в городе Москве от 25.12.2023 № 1153 "Об утверждении муниципального задания на оказание муниципальных услуг МАУК "Троицкая библиотека №2" на 2024 год и на плановый период 2025 и 2026 годов"</t>
  </si>
  <si>
    <t>Постановление администрации городского округа Троицк в городе Москве от 25.12.2023 № 1146 "Об утверждении муниципального задания на выполнение муниципальных работ МАУК "Центр "МоСТ" на 2024 год и плановый период 2025 и 2026 годов"</t>
  </si>
  <si>
    <t>Постановление администрации городского округа Троицк в городе Москве от 25.12.2023 № 1147 "Об утверждении муниципального задания на оказание муниципальных услуг МАУК "ТЦКТ" на 2024 год и плановый период 2025 и 2026 годов"</t>
  </si>
  <si>
    <t xml:space="preserve"> Постановление администрации городского округа Троицк в городе Москве от 25.12.2023 № 1148 "Об утверждении муниципального задания на выполнение муниципальных услуг МАУК "Троицкий музей имени М.Н. Лялько" на 2024 год и плановый период 2025 и 2026 годов"</t>
  </si>
  <si>
    <t xml:space="preserve"> Постановление администрации городского округа Троицк в городе Москве от 25.12.2023 № 1144 "Об утверждении муниципального задания на оказание муниципальных услуг (выполнение работ) МАУ ФК и С "Дворец спорта "Квант" на 2024 год и плановый период 2025 и 2026 годов"</t>
  </si>
  <si>
    <t xml:space="preserve"> Постановление администрации городского округа Троицк в городе Москве от 25.12.2023 № 1143 "Об утверждении муниципального задания на оказание муниципальных услуг (выполнение работ)  МАУ ФК и С "ГСОБ "Лесная" на 2024 год и плановый период 2025 и 2026 годов"</t>
  </si>
  <si>
    <t>01.01.2024- 31.12.2026</t>
  </si>
  <si>
    <t xml:space="preserve">Постановление администрации городского округа Троицк в городе Москве от 25.12.2023 № 1145 "Об утверждении муниципального задания на выполнение муниципальных услуг (выполнение работ) МАУ ФК и С "СОК "Орбита" на 2024 год и плановый период 2025 и 2026 годов" </t>
  </si>
  <si>
    <t xml:space="preserve">Постановление администрации городского округа Троицк от 14.12.2023 № 1080 "Об установлении муниципального задания на выполнение муниципальных работ МАУ "Троицкое информационное агентство" на 2024 год и на плановый период 2025 и 2026 годов"              </t>
  </si>
  <si>
    <t>Постановление администрации городского округа Троицк в городе Москве от 06.12.2023 № 1040 "Об утверждении нормативных затрат на выполнение работ по благоустройству и озеленению территории городского округа Троицк на 2024 год"</t>
  </si>
  <si>
    <t>01.01.2024 - 31.12.2024</t>
  </si>
  <si>
    <t>Постановление администрации городского округа Троицк в городе Москве от 06.12.2023 № 1044 "Об утверждении нормативных затрат на оказание муниципальных услуг муниципальными учреждениями образования городского округа Троицк на 2024 год"</t>
  </si>
  <si>
    <t>Постановление администрации городского округа Троицк в городе Москве от 06.12.2023 № 1043 "Об утверждении нормативных затрат на оказание муниципальных услуг (выполнение работ) учреждениями культуры городского округа Троицк на 2024 год"</t>
  </si>
  <si>
    <t>Постановление администрации городского округа Троицк в городе Москве от 06.12.2023 № 1042 "Об утверждении нормативных затрат на оказание муниципальных услуг (выполнение работ) учреждениями физической культуры и спорта городского округа Троицк на 2024 год"</t>
  </si>
  <si>
    <t xml:space="preserve">Постановление администрации городского округа Троицк в городе Москве от 06.12.2023 № 1041 "Об утверждении нормативных затрат на выполнение муниципальных работ муниципальному автономному учреждению городского округа Троицк "Троицкое информационное агентство" на 2024 год"           </t>
  </si>
  <si>
    <t>15.03.2023 - 31.12.2023</t>
  </si>
  <si>
    <t>Соглашение от 15.03.2023 № 18-Ст/23 о предоставлении иного межбюджетного трансферта, имеющего целевое назначение, из бюджета города Москвы бюджету внутригородского муниципального образования в городе Москве</t>
  </si>
  <si>
    <t>Постановление администрации городского округа Троицк в городе Москве от 26.02.2024 № 140 "О предосталвении целевой субсидии МАУ "Троицое Информационное агентство"</t>
  </si>
  <si>
    <t>26.02.2024 - 31.12.2024</t>
  </si>
  <si>
    <t>Постановление администрации городского округа Троицк в городе Москве от17.01.2024 № 14 "О выделении целевых субсидий МБУ "ДХБ" в 2024 г."</t>
  </si>
  <si>
    <t>17.01.2024 - 31.12.2024</t>
  </si>
  <si>
    <t xml:space="preserve">Постановление администрации городского округа Троицк от 17.01.2024 № 11 "Об утверждении плана мероприятий по обеспечению доступной среды в городском округе Троицк на 2024 год, финансируемых за счет средств бюджета городского округа Троицк"  </t>
  </si>
  <si>
    <t>17.01.2024- 31.12.2024</t>
  </si>
  <si>
    <t>Указ Президента Российской Федерации от 07.05.2012 № 597 "О мероприятиях по реализации государственной социальной политики"</t>
  </si>
  <si>
    <t>01.01.2021 - 31.12.2026</t>
  </si>
  <si>
    <t>01.01.2022 - 31.12.2026</t>
  </si>
  <si>
    <t xml:space="preserve">01.01.2022 - 31.12.2026     </t>
  </si>
  <si>
    <t>01.01.2021- 31.12.2026</t>
  </si>
  <si>
    <t>03.07.2019 - 31.12.2024</t>
  </si>
  <si>
    <t xml:space="preserve">пп..10, 11 п.3                            ст.7 гл.2                                                                                                                                                                                                                                                                                                                                                                                      </t>
  </si>
  <si>
    <t>Постановление Правительства Москвы от 19.12.2018 № 1640-ПП "Об утверждении Порядка предоставления консолидированных субсидий из бюджета города Москвы бюджетам городских округов и поселений в целях софинансирования расходных обязательств, возникающих при исполнении полномочий органов местного самоуправления по решению вопросов местного значения в сфере жилищно-коммунального хозяйства, благоустройства и дорожной деятельности"</t>
  </si>
  <si>
    <t>Постановление администрации городского округа Троицк в городе Москве от 19.06.2023 № 484 "Об утверждении Положения о порядке возмещения муниципальным автономным образовательным учреждениям, реализующим программы дошкольного образования, расходов за присмотр и уход за детьми"</t>
  </si>
  <si>
    <t>п. 4 Положения</t>
  </si>
  <si>
    <t>26.02.2019 - 27.02.2023</t>
  </si>
  <si>
    <t>19.06.2023, не установлена</t>
  </si>
  <si>
    <t>Постановление администрации городского округа Троицк в городе Москве от 28.02.2023 № 139 "Об утверждении порядка использования субсидии, выделяемой в целях транспортного обеспечения обучающихся муниципальных автономных образовательных учреждений городского округа Троицк в городе Москве"</t>
  </si>
  <si>
    <t>п. 10.2 Порядка</t>
  </si>
  <si>
    <t>11.10.2022 - 09.10.2023</t>
  </si>
  <si>
    <t>Постановление Правительства Москвы от 10.10.2023 № 1930-ПП "Об Адресной инвестиционной программе города Москвы на 2023-2026 годы"</t>
  </si>
  <si>
    <t>Постановление Правительства Москвы от 10.09.2002 № 743-ПП "Об утверждении Правил создания, содержания и охраны зеленых насаждений и природных сообществ города Москвы"</t>
  </si>
  <si>
    <t>Постановление Правительства Москвы от 18.03.2008 № 182-ПП «Об утверждении Положения об организации и ведении гражданской обороны в городе Москве»</t>
  </si>
  <si>
    <t>пп.3 п.5 ст.5 гл.2</t>
  </si>
  <si>
    <t>10.10.2023, не установлена</t>
  </si>
  <si>
    <t>Распоряжение Правительства Москвы от 30.12.2009 № 3373-РП "О Концепции совершенствования организации досуговой, социально-воспитательной, физкультурно-оздоровительной и спортивной работы с населением по месту жительства"</t>
  </si>
  <si>
    <t>Постановление Правительства Москвы от 09.11.1999 № 1018 "Об утверждении Правил санитарного содержания территорий, организации уборки и обеспечения чистоты и порядка в г. Москве"</t>
  </si>
  <si>
    <t>Постановление Правительства Москвы от 22.10.2013 № 700-ПП "О световом оформлении города Москвы в осенне-зимний период"</t>
  </si>
  <si>
    <t>Постановление администрации городского округа Троицк в городе Москве от 17.01.2024 № 14 "О выделении целевых субсидий МБУ "ДХБ" в 2024 г."</t>
  </si>
  <si>
    <t>Постановление администрации городского округа Троицк в городе Москве от 22.12.2023 № 1128 "Об утверждении плана культурно-массовых мероприятий на 2024 год, финансируемых за счет средств бюджета городского округа Троицк в городе Москве"</t>
  </si>
  <si>
    <t>Постановление администрации городского округа Троицк в городе Москве от 29.12.2023 № 1180 "Об утверждении плана социально значимых мероприятий на 2024 год, финансируемых за счет средств бюджета городского округа Троицк"</t>
  </si>
  <si>
    <t>Постановление администрации городского округа Троицк в городе Москве от 15.12.2023 № 1094 "Об утверждении плана распределения целевых средств городского округа Троицк на 2024 год, реализуемых через МАУ ФКиС и МАУ ДО ДЮСШ-2"</t>
  </si>
  <si>
    <t>Постановление администрации городского округа Троицк в городе Москве от 15.12.2023 № 1093"Об утверждении плана распределения целевых средств на проведение официальных физкультурных, спортивных и спортивно-зрелищных мероприятий городского округа Троицк на 2024 год"</t>
  </si>
  <si>
    <t>Постановление администрации городского округа Троицк в городе Москве от 26.12.2023 № 1160 "О выделении субсидий на иные цели муниципальным автономным образовательным учреждениям дополнительного образования детей в сфере культуры городского округа Троицк в городе Москве"</t>
  </si>
  <si>
    <t>Постановление администрации городского округа Троицк в городе Москве от 26.12.2023 № 1161 "О выделении субсидий на иные цели муниципальным автономным учреждениям культуры городского округа Троицк в городе Москве"</t>
  </si>
  <si>
    <t>Постановление администрации городского округа Троицк в городе Москве от 24.11.2023 № 990 "О подготовке и проведении в 2024 году мероприятий, посвященных Дню семьи, любви и верности, Дню города Москвы, Дню народного единства"</t>
  </si>
  <si>
    <t xml:space="preserve">Распоряжение префектуры Троицкого и Новомосковского административных округов города Москвы от 09.02.2024 № 37-РП "О предоставлении консолидированной субсидии из бюджета города Москвы бюджету городского округа Троицк в городе Москве в целях софинансирования расходных обязательств, возникающих при исполнении полномочий органов местного самоуправления по решению вопросов местного значения в сфере жилищно-коммунального хозяйства, благоустройства и дорожной деятельности" </t>
  </si>
  <si>
    <t>09.02.2024 - 31.12.2024</t>
  </si>
  <si>
    <t xml:space="preserve">Постановление администрации городского округа Троицк от 01.02.2024 № 53 "Об установлении расходного обязательства городского округа Троицк на 2024 г. И плановый период 2025 и 2026 гг. в сфере жилищно-коммунального хозяйства, благоустройства и дорожной деятельности" </t>
  </si>
  <si>
    <t>01.02.2024 - 31.12.2024</t>
  </si>
  <si>
    <t>Соглашение от 12.02.2024 № 20-УЭиПР о предоставлении субсидии из бюджета города Москвы бюджету внутригородского муниципального образования в городе Москве</t>
  </si>
  <si>
    <t>12.02.2024 - 31.12.2024</t>
  </si>
  <si>
    <t>Соглашение от 08.02.2024 № 2 между Департаментом образования и науки города Москвы и Администрацией городского округа Троицк о предоставлении субсидии из бюджета города Москвы бюджету городского округа Троицк на софинансирование расходных обязательств в сфере образования</t>
  </si>
  <si>
    <t xml:space="preserve"> 01.01.2024 - 31.12.2024</t>
  </si>
  <si>
    <t>Соглашение от 26.12.2023 № 638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выплаты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t>
  </si>
  <si>
    <t xml:space="preserve">Соглашение от 26.12.2023 № 637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обучающихся 1-4 классов муниципальных образовательных организаций бесплатным одноразовым питанием (завтрак), обеспечение обучающихся 1-11 классов муниципальных образовательных организаций из социально незащищенных и многодетных семей бесплатным двухразовым питанием (завтрак, обед) </t>
  </si>
  <si>
    <t>Соглашение от 26.12.2023 № 636 между Департаментом образования и науки города Москвы и городским округом Троицк о предоставлении субвенции из бюджета города Москвы бюджету городского округа Троицк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размере, необходимом для реализации основных и дополнительных общеобразовательных программ</t>
  </si>
  <si>
    <t>01.01.2024- 31.12.2024</t>
  </si>
  <si>
    <t>Соглашение от 18.12.2023 № 14 о предоставлении субвенции из бюджета города Москвы бюджету городского округа Троицк в городе Москве</t>
  </si>
  <si>
    <t>Постановление Правительства Москвы от 29.12.2014 № 833-ПП "Об установлении минимального размера взноса на капитальный ремонт общего имущества в многоквартирных домах на территории города Москвы"</t>
  </si>
  <si>
    <t>Закон г. Москвы от 22.11.2023 № 33 "О бюджете города Москвы на 2024 год и плановый период 2025 и 2026 годов"</t>
  </si>
  <si>
    <t>пп. 2, 3 п.7 
ст. 7</t>
  </si>
  <si>
    <t>п.11 ст.7</t>
  </si>
  <si>
    <t>приложение 18</t>
  </si>
  <si>
    <t xml:space="preserve">Решение Совета депутатов городского округа Троицк в городе Москве от 12.10.2023 № 171/30 "Об утверждении прогнозного плана (программы) приватизации муниципального имущества городского округа Троицк в городе Москве на 2024 год и плановый период 2025-2026 годов"  </t>
  </si>
  <si>
    <t>Постановление администрации городского округа Троицк в городе Москве от 15.03.2024 № 195 "Об оплате членского взноса в Союз развития наукоградов за 2024 год"</t>
  </si>
  <si>
    <t>15.03.2024 - 31.12.2024</t>
  </si>
  <si>
    <t>11.02.2022 - 31.12.2023</t>
  </si>
  <si>
    <t>14.02.2022 - 31.12.2023</t>
  </si>
  <si>
    <t>Постановление Правительства Москвы от 02.07.2019 № 759-ПП "Об утверждении Порядка предоставления субсидий из бюджета города Москвы бюджету городского округа Троицк на софинансирование расходных обязательств по проектированию и строительству объектов рекреационно-спортивного комплекса муниципального автономного учреждения физической культуры и спорта "Городская спортивно-оздоровительная база "Лесная" и подъездной дороги к указанному комплексу"</t>
  </si>
  <si>
    <t>Постановление Правительства Москвы от 31.08.2011 № 407-ПП «О мерах по развитию дошкольного образования в городе Москве»</t>
  </si>
  <si>
    <t>Постановление Правительства Москвы от 27.07.2010 № 590-ПП "О Порядке назначения и выплаты компенсации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t>
  </si>
  <si>
    <t>01.01.2007 - 08.04.2024</t>
  </si>
  <si>
    <t>"Водный кодекс Российской Федерации" от 03.06.2006 № 74-ФЗ</t>
  </si>
  <si>
    <t>Указ Президента Российской Федерации от 21.02.2019 № 68 "О профессиональном развитии государственных гражданских служащих Российской Федерации"</t>
  </si>
  <si>
    <t>Указ Президента Российской Федерации от 07.12.2012 № 1609 "Об утверждении Положения о военных комиссариатах"</t>
  </si>
  <si>
    <t>Указ Президента Российской Федерации от 15.02.2006 № 116 "О мерах по противодействию терроризму"</t>
  </si>
  <si>
    <t>Постановление администрации городского округа Троицк в городе Москве от 22.09.2023 №760 "Об осуществлении закупки работ по ремонту теплопровода в городском округе Троицк в городе Москве путем проведения электронного аукциона</t>
  </si>
  <si>
    <t>22.09.2023 - 31.12.2023</t>
  </si>
  <si>
    <t>08.12.2022 - 31.12.2023</t>
  </si>
  <si>
    <t>Постановление администрации городского округа Троицк в городе Москве от 08.12.2022 № 966 "Об осуществлении закупки работ по ремонту участков теплопроводов тепловой сети путем проведения запроса котировок в электронной форме</t>
  </si>
  <si>
    <t>Постановление администрации городского округа Троицк в городе Москве от 08.12.2022 № 967 "Об осуществлении закупки работ по ремонту участков теплопроводов тепловой сети путем проведения запроса котировок в электронной форме</t>
  </si>
  <si>
    <t>09.10.2017 - 31.12.2023</t>
  </si>
  <si>
    <t>ст. 64</t>
  </si>
  <si>
    <t xml:space="preserve">Постановление администрации городского округа Троицк от 01.02.2024 № 53 "Об установлении расходного обязательства городского округа Троицк на 2024 г. и плановый период 2025 и 2026 гг. в сфере жилищно-коммунального хозяйства, благоустройства и дорожной деятельности" </t>
  </si>
  <si>
    <t xml:space="preserve">Постановление администрации городского округа Троицк в городе Москве от 18.08.2023 № 654 "Об изменении существенных условий контракта"  </t>
  </si>
  <si>
    <t>18.08.2023 - 31.12.2023</t>
  </si>
  <si>
    <t>19.04.2024 - 31.12.2024</t>
  </si>
  <si>
    <t>Постановление администрации городского округа Троицк в городе Москве от 25.04.2024 № 318 "Об учреждении ежегодных премий Главы городского округа Троицк в сфере физической культуры и спорта"</t>
  </si>
  <si>
    <t>25.04.2024, не установлена</t>
  </si>
  <si>
    <t>Постановление администрации городского округа Троицк в городе Москве от 19.04.2024 № 293 "Об организации проведения летней оздоровительной кампании в 2024 году"</t>
  </si>
  <si>
    <t>Постановление администрации городского округа Троицк в городе Москве от 27.05.2022 № 375 "О накоплении, хранении и использовании в целях гражданской обороны на территории городского округа Троицк в городе Москве запасов материально-технических, продовольственных, медицинских и иных средств"</t>
  </si>
  <si>
    <t>п. 5.11 Положения</t>
  </si>
  <si>
    <t>27.05.2022, не установлена</t>
  </si>
  <si>
    <t>Постановление Правительства Москвы от 16.12.2014 № 762-ПП "Об утверждении Требований к санитарно-техническому содержанию объектов дорожного хозяйства улично-дорожной сети города Москвы и Порядка выполнения работ по капитальному ремонту, текущему ремонту, разметке и содержанию объектов дорожного хозяйства улично-дорожной сети города Москвы"</t>
  </si>
  <si>
    <t>10.01.2021, не установлена</t>
  </si>
  <si>
    <t>15.01.2021, не установлен</t>
  </si>
  <si>
    <t>Постановление администрации городского округа Троицк в городе Москве от 11.10.2023 № 818 "Об утверждении нормативов финансового обеспечения осуществления присмотра и ухода за детьми в муниципальных образовательных учреждениях, реализующих образовательные программы дошкольного образования"</t>
  </si>
  <si>
    <t>01.01.2024, не установлена</t>
  </si>
  <si>
    <t>абз. 3 ч.4 ст.40 разд.7</t>
  </si>
  <si>
    <t>01.02.2024 - 31.12.2026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</si>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</sst>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_ ;\-#,##0.0\ "/>
    <numFmt numFmtId="167" formatCode="#,##0.0_ ;[Red]\-#,##0.0\ "/>
  </numFmts>
  <fonts count="32" x14ac:knownFonts="1">
    <font>
      <sz val="11"/>
      <color theme="1"/>
      <name val="Calibri"/>
      <family val="2"/>
      <scheme val="minor"/>
    </font>
    <font>
      <sz val="9"/>
      <color theme="1"/>
      <name val="Arial"/>
      <family val="2"/>
      <charset val="204"/>
    </font>
    <font>
      <sz val="11"/>
      <color theme="1"/>
      <name val="Calibri"/>
      <family val="2"/>
      <scheme val="minor"/>
    </font>
    <font>
      <sz val="9"/>
      <color rgb="FFFF0000"/>
      <name val="Arial"/>
      <family val="2"/>
      <charset val="204"/>
    </font>
    <font>
      <sz val="9"/>
      <name val="Times New Roman"/>
      <family val="1"/>
      <charset val="204"/>
    </font>
    <font>
      <sz val="9"/>
      <name val="Arial"/>
      <family val="2"/>
      <charset val="204"/>
    </font>
    <font>
      <sz val="10"/>
      <name val="Arial Cyr"/>
      <charset val="204"/>
    </font>
    <font>
      <sz val="10"/>
      <name val="Times New Roman"/>
      <family val="1"/>
      <charset val="204"/>
    </font>
    <font>
      <sz val="10"/>
      <name val="Arial"/>
      <family val="2"/>
      <charset val="204"/>
    </font>
    <font>
      <sz val="9"/>
      <color rgb="FFFF0000"/>
      <name val="Times New Roman"/>
      <family val="1"/>
      <charset val="204"/>
    </font>
    <font>
      <u/>
      <sz val="10"/>
      <color indexed="12"/>
      <name val="Arial Cyr"/>
      <charset val="204"/>
    </font>
    <font>
      <sz val="11"/>
      <color rgb="FF000000"/>
      <name val="Calibri"/>
      <family val="2"/>
    </font>
    <font>
      <b/>
      <sz val="10"/>
      <name val="Times New Roman"/>
      <family val="1"/>
      <charset val="204"/>
    </font>
    <font>
      <sz val="12"/>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u/>
      <sz val="14"/>
      <name val="Times New Roman"/>
      <family val="1"/>
      <charset val="204"/>
    </font>
    <font>
      <b/>
      <sz val="14"/>
      <color rgb="FFFF0000"/>
      <name val="Times New Roman"/>
      <family val="1"/>
      <charset val="204"/>
    </font>
    <font>
      <b/>
      <sz val="12"/>
      <color rgb="FFFF0000"/>
      <name val="Times New Roman"/>
      <family val="1"/>
      <charset val="204"/>
    </font>
    <font>
      <sz val="14"/>
      <color rgb="FFFF0000"/>
      <name val="Times New Roman"/>
      <family val="1"/>
      <charset val="204"/>
    </font>
    <font>
      <sz val="12"/>
      <color rgb="FFFF0000"/>
      <name val="Times New Roman"/>
      <family val="1"/>
      <charset val="204"/>
    </font>
    <font>
      <sz val="10"/>
      <color rgb="FFFF0000"/>
      <name val="Times New Roman"/>
      <family val="1"/>
      <charset val="204"/>
    </font>
    <font>
      <sz val="8"/>
      <color rgb="FFFF0000"/>
      <name val="Times New Roman"/>
      <family val="1"/>
      <charset val="204"/>
    </font>
    <font>
      <sz val="11"/>
      <color rgb="FFFF0000"/>
      <name val="Times New Roman"/>
      <family val="1"/>
      <charset val="204"/>
    </font>
    <font>
      <b/>
      <i/>
      <sz val="11"/>
      <color rgb="FFFF0000"/>
      <name val="Times New Roman"/>
      <family val="1"/>
      <charset val="204"/>
    </font>
    <font>
      <b/>
      <i/>
      <sz val="14"/>
      <name val="Times New Roman"/>
      <family val="1"/>
      <charset val="204"/>
    </font>
    <font>
      <sz val="8"/>
      <name val="Times New Roman"/>
      <family val="1"/>
      <charset val="204"/>
    </font>
    <font>
      <b/>
      <i/>
      <sz val="11"/>
      <name val="Times New Roman"/>
      <family val="1"/>
      <charset val="204"/>
    </font>
    <font>
      <b/>
      <sz val="8"/>
      <name val="Times New Roman"/>
      <family val="1"/>
      <charset val="204"/>
    </font>
    <font>
      <sz val="9"/>
      <color theme="0"/>
      <name val="Times New Roman"/>
      <family val="1"/>
      <charset val="204"/>
    </font>
  </fonts>
  <fills count="15">
    <fill>
      <patternFill patternType="none"/>
    </fill>
    <fill>
      <patternFill patternType="gray125"/>
    </fill>
    <fill>
      <patternFill patternType="solid">
        <fgColor indexed="26"/>
        <bgColor indexed="9"/>
      </patternFill>
    </fill>
    <fill>
      <patternFill patternType="solid">
        <fgColor indexed="41"/>
        <bgColor indexed="9"/>
      </patternFill>
    </fill>
    <fill>
      <patternFill patternType="solid">
        <fgColor indexed="27"/>
        <bgColor indexed="64"/>
      </patternFill>
    </fill>
    <fill>
      <patternFill patternType="solid">
        <fgColor indexed="42"/>
        <bgColor indexed="9"/>
      </patternFill>
    </fill>
    <fill>
      <patternFill patternType="solid">
        <fgColor indexed="42"/>
        <bgColor indexed="64"/>
      </patternFill>
    </fill>
    <fill>
      <patternFill patternType="solid">
        <fgColor rgb="FFFFFFCC"/>
        <bgColor indexed="9"/>
      </patternFill>
    </fill>
    <fill>
      <patternFill patternType="solid">
        <fgColor rgb="FFFFFFCC"/>
        <bgColor indexed="64"/>
      </patternFill>
    </fill>
    <fill>
      <patternFill patternType="solid">
        <fgColor indexed="26"/>
        <bgColor indexed="64"/>
      </patternFill>
    </fill>
    <fill>
      <patternFill patternType="solid">
        <fgColor rgb="FFC9FEB4"/>
        <bgColor indexed="64"/>
      </patternFill>
    </fill>
    <fill>
      <patternFill patternType="solid">
        <fgColor rgb="FFC9FEB4"/>
        <bgColor indexed="9"/>
      </patternFill>
    </fill>
    <fill>
      <patternFill patternType="solid">
        <fgColor rgb="FFCCFFCC"/>
        <bgColor indexed="64"/>
      </patternFill>
    </fill>
    <fill>
      <patternFill patternType="solid">
        <fgColor rgb="FFCCFFCC"/>
        <bgColor indexed="9"/>
      </patternFill>
    </fill>
    <fill>
      <patternFill patternType="solid">
        <fgColor indexed="47"/>
        <bgColor indexed="9"/>
      </patternFill>
    </fill>
  </fills>
  <borders count="1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s>
  <cellStyleXfs count="9">
    <xf numFmtId="0" fontId="0" fillId="0" borderId="0"/>
    <xf numFmtId="0" fontId="1" fillId="0" borderId="0"/>
    <xf numFmtId="164" fontId="1" fillId="0" borderId="0" applyFont="0" applyFill="0" applyBorder="0" applyAlignment="0" applyProtection="0"/>
    <xf numFmtId="0" fontId="6" fillId="0" borderId="0"/>
    <xf numFmtId="0" fontId="8" fillId="0" borderId="0"/>
    <xf numFmtId="0" fontId="10" fillId="0" borderId="0" applyNumberFormat="0" applyFill="0" applyBorder="0" applyAlignment="0" applyProtection="0">
      <alignment vertical="top"/>
      <protection locked="0"/>
    </xf>
    <xf numFmtId="164" fontId="2" fillId="0" borderId="0" applyFont="0" applyFill="0" applyBorder="0" applyAlignment="0" applyProtection="0"/>
    <xf numFmtId="0" fontId="11" fillId="0" borderId="0" applyBorder="0"/>
    <xf numFmtId="43" fontId="11" fillId="0" borderId="0" applyFont="0" applyFill="0" applyBorder="0" applyAlignment="0" applyProtection="0"/>
  </cellStyleXfs>
  <cellXfs count="188">
    <xf numFmtId="0" fontId="0" fillId="0" borderId="0" xfId="0"/>
    <xf numFmtId="0" fontId="5" fillId="0" borderId="0" xfId="1" applyFont="1"/>
    <xf numFmtId="0" fontId="1" fillId="0" borderId="0" xfId="1"/>
    <xf numFmtId="0" fontId="1" fillId="0" borderId="7" xfId="1" applyBorder="1"/>
    <xf numFmtId="0" fontId="9" fillId="0" borderId="0" xfId="1" applyFont="1"/>
    <xf numFmtId="0" fontId="3" fillId="0" borderId="0" xfId="1" applyFont="1"/>
    <xf numFmtId="0" fontId="7" fillId="0" borderId="3" xfId="3" applyFont="1" applyBorder="1" applyAlignment="1">
      <alignment horizontal="center" vertical="center" wrapText="1"/>
    </xf>
    <xf numFmtId="0" fontId="4" fillId="0" borderId="0" xfId="1" applyFont="1"/>
    <xf numFmtId="0" fontId="15" fillId="0" borderId="0" xfId="1" applyFont="1" applyAlignment="1">
      <alignment vertical="top"/>
    </xf>
    <xf numFmtId="0" fontId="13" fillId="0" borderId="0" xfId="1" applyFont="1" applyAlignment="1">
      <alignment vertical="top"/>
    </xf>
    <xf numFmtId="0" fontId="17" fillId="0" borderId="0" xfId="1" applyFont="1" applyAlignment="1">
      <alignment vertical="top"/>
    </xf>
    <xf numFmtId="0" fontId="18" fillId="0" borderId="0" xfId="1" applyFont="1" applyAlignment="1"/>
    <xf numFmtId="0" fontId="16" fillId="0" borderId="0" xfId="1" applyFont="1" applyAlignment="1"/>
    <xf numFmtId="0" fontId="13" fillId="0" borderId="0" xfId="1" applyFont="1" applyAlignment="1">
      <alignment horizontal="center" vertical="top"/>
    </xf>
    <xf numFmtId="0" fontId="13" fillId="0" borderId="0" xfId="1" applyFont="1" applyAlignment="1">
      <alignment horizontal="left"/>
    </xf>
    <xf numFmtId="0" fontId="13" fillId="0" borderId="0" xfId="1" applyFont="1" applyAlignment="1">
      <alignment horizontal="center" vertical="center"/>
    </xf>
    <xf numFmtId="0" fontId="12" fillId="3" borderId="3" xfId="3" applyFont="1" applyFill="1" applyBorder="1" applyAlignment="1">
      <alignment horizontal="center" vertical="center" wrapText="1"/>
    </xf>
    <xf numFmtId="49" fontId="12" fillId="3" borderId="3" xfId="3" applyNumberFormat="1" applyFont="1" applyFill="1" applyBorder="1" applyAlignment="1">
      <alignment horizontal="center" vertical="center" wrapText="1" shrinkToFit="1"/>
    </xf>
    <xf numFmtId="0" fontId="12" fillId="5" borderId="3" xfId="3" applyFont="1" applyFill="1" applyBorder="1" applyAlignment="1">
      <alignment horizontal="center" vertical="center" wrapText="1"/>
    </xf>
    <xf numFmtId="0" fontId="12" fillId="5" borderId="3" xfId="3" applyFont="1" applyFill="1" applyBorder="1" applyAlignment="1">
      <alignment horizontal="center" vertical="center" wrapText="1" shrinkToFit="1"/>
    </xf>
    <xf numFmtId="0" fontId="12" fillId="10" borderId="3" xfId="3" applyFont="1" applyFill="1" applyBorder="1" applyAlignment="1">
      <alignment horizontal="center" vertical="center" wrapText="1"/>
    </xf>
    <xf numFmtId="49" fontId="12" fillId="11" borderId="3" xfId="3" applyNumberFormat="1" applyFont="1" applyFill="1" applyBorder="1" applyAlignment="1" applyProtection="1">
      <alignment horizontal="center" vertical="center" wrapText="1" shrinkToFit="1"/>
      <protection locked="0"/>
    </xf>
    <xf numFmtId="49" fontId="12" fillId="5" borderId="3" xfId="3" applyNumberFormat="1" applyFont="1" applyFill="1" applyBorder="1" applyAlignment="1">
      <alignment horizontal="center" vertical="center" wrapText="1" shrinkToFit="1"/>
    </xf>
    <xf numFmtId="0" fontId="12" fillId="8" borderId="3" xfId="3" applyFont="1" applyFill="1" applyBorder="1" applyAlignment="1">
      <alignment horizontal="center" vertical="center" wrapText="1"/>
    </xf>
    <xf numFmtId="49" fontId="12" fillId="2" borderId="3" xfId="3" applyNumberFormat="1" applyFont="1" applyFill="1" applyBorder="1" applyAlignment="1" applyProtection="1">
      <alignment horizontal="center" vertical="center" wrapText="1" shrinkToFit="1"/>
      <protection locked="0"/>
    </xf>
    <xf numFmtId="0" fontId="12" fillId="2" borderId="3" xfId="3" applyFont="1" applyFill="1" applyBorder="1" applyAlignment="1" applyProtection="1">
      <alignment horizontal="center" vertical="center" wrapText="1" shrinkToFit="1"/>
      <protection locked="0"/>
    </xf>
    <xf numFmtId="0" fontId="12" fillId="13" borderId="3" xfId="3" applyNumberFormat="1" applyFont="1" applyFill="1" applyBorder="1" applyAlignment="1" applyProtection="1">
      <alignment horizontal="center" vertical="center" wrapText="1" shrinkToFit="1"/>
      <protection locked="0"/>
    </xf>
    <xf numFmtId="49" fontId="12" fillId="13" borderId="3" xfId="3" applyNumberFormat="1" applyFont="1" applyFill="1" applyBorder="1" applyAlignment="1" applyProtection="1">
      <alignment horizontal="center" vertical="center" wrapText="1" shrinkToFit="1"/>
      <protection locked="0"/>
    </xf>
    <xf numFmtId="0" fontId="12" fillId="12" borderId="3" xfId="3" applyNumberFormat="1" applyFont="1" applyFill="1" applyBorder="1" applyAlignment="1" applyProtection="1">
      <alignment horizontal="center" vertical="center" wrapText="1"/>
    </xf>
    <xf numFmtId="0" fontId="12" fillId="14" borderId="3" xfId="3" applyFont="1" applyFill="1" applyBorder="1" applyAlignment="1">
      <alignment horizontal="center" vertical="center" wrapText="1"/>
    </xf>
    <xf numFmtId="0" fontId="12" fillId="14" borderId="10" xfId="3" applyFont="1" applyFill="1" applyBorder="1" applyAlignment="1">
      <alignment horizontal="center" vertical="center" wrapText="1"/>
    </xf>
    <xf numFmtId="49" fontId="12" fillId="14" borderId="10" xfId="3" applyNumberFormat="1" applyFont="1" applyFill="1" applyBorder="1" applyAlignment="1">
      <alignment horizontal="center" vertical="center" wrapText="1" shrinkToFit="1"/>
    </xf>
    <xf numFmtId="0" fontId="4" fillId="0" borderId="0" xfId="1" applyFont="1" applyAlignment="1">
      <alignment horizontal="center" vertical="center"/>
    </xf>
    <xf numFmtId="0" fontId="13" fillId="0" borderId="0" xfId="1" applyFont="1" applyAlignment="1">
      <alignment horizontal="center"/>
    </xf>
    <xf numFmtId="0" fontId="19" fillId="0" borderId="0" xfId="1" applyFont="1" applyAlignment="1">
      <alignment vertical="top"/>
    </xf>
    <xf numFmtId="49" fontId="19" fillId="0" borderId="0" xfId="1" applyNumberFormat="1" applyFont="1" applyAlignment="1">
      <alignment vertical="top"/>
    </xf>
    <xf numFmtId="0" fontId="20" fillId="0" borderId="0" xfId="1" applyFont="1" applyAlignment="1">
      <alignment vertical="top"/>
    </xf>
    <xf numFmtId="49" fontId="20" fillId="0" borderId="0" xfId="1" applyNumberFormat="1" applyFont="1" applyAlignment="1">
      <alignment vertical="top"/>
    </xf>
    <xf numFmtId="0" fontId="21" fillId="0" borderId="0" xfId="1" applyFont="1" applyAlignment="1"/>
    <xf numFmtId="49" fontId="21" fillId="0" borderId="0" xfId="1" applyNumberFormat="1" applyFont="1" applyAlignment="1"/>
    <xf numFmtId="0" fontId="22" fillId="0" borderId="0" xfId="1" applyFont="1" applyAlignment="1">
      <alignment vertical="top"/>
    </xf>
    <xf numFmtId="49" fontId="22" fillId="0" borderId="0" xfId="1" applyNumberFormat="1" applyFont="1" applyAlignment="1">
      <alignment vertical="top"/>
    </xf>
    <xf numFmtId="0" fontId="22" fillId="0" borderId="0" xfId="1" applyFont="1" applyAlignment="1">
      <alignment horizontal="center" vertical="top"/>
    </xf>
    <xf numFmtId="49" fontId="22" fillId="0" borderId="0" xfId="1" applyNumberFormat="1" applyFont="1" applyAlignment="1">
      <alignment horizontal="center" vertical="top"/>
    </xf>
    <xf numFmtId="0" fontId="20" fillId="0" borderId="0" xfId="1" applyFont="1" applyAlignment="1">
      <alignment horizontal="center" vertical="top"/>
    </xf>
    <xf numFmtId="49" fontId="20" fillId="0" borderId="0" xfId="1" applyNumberFormat="1" applyFont="1" applyAlignment="1">
      <alignment horizontal="center" vertical="top"/>
    </xf>
    <xf numFmtId="0" fontId="22" fillId="0" borderId="0" xfId="1" applyFont="1" applyAlignment="1">
      <alignment horizontal="left"/>
    </xf>
    <xf numFmtId="0" fontId="22" fillId="0" borderId="0" xfId="1" applyFont="1" applyAlignment="1">
      <alignment horizontal="left" vertical="top"/>
    </xf>
    <xf numFmtId="0" fontId="24" fillId="3" borderId="3" xfId="3" applyFont="1" applyFill="1" applyBorder="1" applyAlignment="1">
      <alignment horizontal="right" vertical="center" wrapText="1" shrinkToFit="1"/>
    </xf>
    <xf numFmtId="49" fontId="24" fillId="3" borderId="3" xfId="3" applyNumberFormat="1" applyFont="1" applyFill="1" applyBorder="1" applyAlignment="1">
      <alignment horizontal="right" vertical="center" wrapText="1" shrinkToFit="1"/>
    </xf>
    <xf numFmtId="0" fontId="24" fillId="5" borderId="3" xfId="3" applyFont="1" applyFill="1" applyBorder="1" applyAlignment="1">
      <alignment horizontal="right" vertical="center" wrapText="1" shrinkToFit="1"/>
    </xf>
    <xf numFmtId="49" fontId="24" fillId="5" borderId="3" xfId="3" applyNumberFormat="1" applyFont="1" applyFill="1" applyBorder="1" applyAlignment="1">
      <alignment horizontal="right" vertical="center" wrapText="1" shrinkToFit="1"/>
    </xf>
    <xf numFmtId="0" fontId="24" fillId="2" borderId="3" xfId="3" applyFont="1" applyFill="1" applyBorder="1" applyAlignment="1" applyProtection="1">
      <alignment horizontal="center" vertical="center" wrapText="1" shrinkToFit="1"/>
      <protection locked="0"/>
    </xf>
    <xf numFmtId="0" fontId="24" fillId="7" borderId="3" xfId="3" applyFont="1" applyFill="1" applyBorder="1" applyAlignment="1" applyProtection="1">
      <alignment horizontal="center" vertical="center" wrapText="1" shrinkToFit="1"/>
      <protection locked="0"/>
    </xf>
    <xf numFmtId="49" fontId="24" fillId="2" borderId="3" xfId="3" applyNumberFormat="1" applyFont="1" applyFill="1" applyBorder="1" applyAlignment="1" applyProtection="1">
      <alignment horizontal="center" vertical="top" wrapText="1" shrinkToFit="1"/>
      <protection locked="0"/>
    </xf>
    <xf numFmtId="0" fontId="24" fillId="7" borderId="3" xfId="3" applyFont="1" applyFill="1" applyBorder="1" applyAlignment="1" applyProtection="1">
      <alignment horizontal="center" vertical="top" wrapText="1" shrinkToFit="1"/>
      <protection locked="0"/>
    </xf>
    <xf numFmtId="0" fontId="24" fillId="2" borderId="3" xfId="3" applyFont="1" applyFill="1" applyBorder="1" applyAlignment="1" applyProtection="1">
      <alignment horizontal="center" vertical="top" wrapText="1" shrinkToFit="1"/>
      <protection locked="0"/>
    </xf>
    <xf numFmtId="49" fontId="23" fillId="2" borderId="3" xfId="3" applyNumberFormat="1" applyFont="1" applyFill="1" applyBorder="1" applyAlignment="1" applyProtection="1">
      <alignment horizontal="center" vertical="center" wrapText="1" shrinkToFit="1"/>
      <protection locked="0"/>
    </xf>
    <xf numFmtId="49" fontId="24" fillId="2" borderId="3" xfId="3" applyNumberFormat="1" applyFont="1" applyFill="1" applyBorder="1" applyAlignment="1" applyProtection="1">
      <alignment horizontal="right" vertical="center" wrapText="1" shrinkToFit="1"/>
      <protection locked="0"/>
    </xf>
    <xf numFmtId="49" fontId="24" fillId="7" borderId="3" xfId="3" applyNumberFormat="1" applyFont="1" applyFill="1" applyBorder="1" applyAlignment="1" applyProtection="1">
      <alignment horizontal="center" vertical="top" wrapText="1" shrinkToFit="1"/>
      <protection locked="0"/>
    </xf>
    <xf numFmtId="49" fontId="24" fillId="9" borderId="3" xfId="4" applyNumberFormat="1" applyFont="1" applyFill="1" applyBorder="1" applyAlignment="1" applyProtection="1">
      <alignment horizontal="center" vertical="top" wrapText="1"/>
      <protection locked="0"/>
    </xf>
    <xf numFmtId="49" fontId="24" fillId="9" borderId="3" xfId="3" applyNumberFormat="1" applyFont="1" applyFill="1" applyBorder="1" applyAlignment="1" applyProtection="1">
      <alignment horizontal="center" vertical="top" wrapText="1"/>
      <protection locked="0"/>
    </xf>
    <xf numFmtId="49" fontId="24" fillId="11" borderId="3" xfId="3" applyNumberFormat="1" applyFont="1" applyFill="1" applyBorder="1" applyAlignment="1" applyProtection="1">
      <alignment horizontal="right" vertical="center" wrapText="1" shrinkToFit="1"/>
      <protection locked="0"/>
    </xf>
    <xf numFmtId="49" fontId="25" fillId="9" borderId="3" xfId="1" applyNumberFormat="1" applyFont="1" applyFill="1" applyBorder="1"/>
    <xf numFmtId="49" fontId="24" fillId="2" borderId="3" xfId="3" applyNumberFormat="1" applyFont="1" applyFill="1" applyBorder="1" applyAlignment="1" applyProtection="1">
      <alignment vertical="top" wrapText="1" shrinkToFit="1"/>
      <protection locked="0"/>
    </xf>
    <xf numFmtId="49" fontId="26" fillId="9" borderId="3" xfId="1" applyNumberFormat="1" applyFont="1" applyFill="1" applyBorder="1"/>
    <xf numFmtId="49" fontId="24" fillId="2" borderId="3" xfId="1" applyNumberFormat="1" applyFont="1" applyFill="1" applyBorder="1" applyAlignment="1" applyProtection="1">
      <alignment horizontal="center" vertical="top" wrapText="1" shrinkToFit="1"/>
      <protection locked="0"/>
    </xf>
    <xf numFmtId="49" fontId="24" fillId="13" borderId="3" xfId="3" applyNumberFormat="1" applyFont="1" applyFill="1" applyBorder="1" applyAlignment="1" applyProtection="1">
      <alignment horizontal="center" vertical="top" wrapText="1" shrinkToFit="1"/>
      <protection locked="0"/>
    </xf>
    <xf numFmtId="49" fontId="23" fillId="14" borderId="3" xfId="3" applyNumberFormat="1" applyFont="1" applyFill="1" applyBorder="1" applyAlignment="1">
      <alignment horizontal="right" vertical="center" wrapText="1" shrinkToFit="1"/>
    </xf>
    <xf numFmtId="0" fontId="9" fillId="0" borderId="0" xfId="1" applyFont="1" applyAlignment="1">
      <alignment vertical="top"/>
    </xf>
    <xf numFmtId="49" fontId="9" fillId="0" borderId="0" xfId="1" applyNumberFormat="1" applyFont="1"/>
    <xf numFmtId="0" fontId="22" fillId="0" borderId="0" xfId="1" applyFont="1" applyAlignment="1">
      <alignment horizontal="center"/>
    </xf>
    <xf numFmtId="165" fontId="16" fillId="8" borderId="3" xfId="1" applyNumberFormat="1" applyFont="1" applyFill="1" applyBorder="1"/>
    <xf numFmtId="165" fontId="27" fillId="9" borderId="3" xfId="1" applyNumberFormat="1" applyFont="1" applyFill="1" applyBorder="1"/>
    <xf numFmtId="49" fontId="7" fillId="2" borderId="3" xfId="3" applyNumberFormat="1" applyFont="1" applyFill="1" applyBorder="1" applyAlignment="1" applyProtection="1">
      <alignment horizontal="center" vertical="center" wrapText="1" shrinkToFit="1"/>
      <protection locked="0"/>
    </xf>
    <xf numFmtId="49" fontId="28" fillId="9" borderId="3" xfId="3" applyNumberFormat="1" applyFont="1" applyFill="1" applyBorder="1" applyAlignment="1" applyProtection="1">
      <alignment horizontal="center" vertical="top" wrapText="1"/>
      <protection locked="0"/>
    </xf>
    <xf numFmtId="165" fontId="15" fillId="9" borderId="3" xfId="1" applyNumberFormat="1" applyFont="1" applyFill="1" applyBorder="1"/>
    <xf numFmtId="49" fontId="28" fillId="2" borderId="3" xfId="3" applyNumberFormat="1" applyFont="1" applyFill="1" applyBorder="1" applyAlignment="1" applyProtection="1">
      <alignment horizontal="center" vertical="top" wrapText="1" shrinkToFit="1"/>
      <protection locked="0"/>
    </xf>
    <xf numFmtId="49" fontId="7" fillId="2" borderId="3" xfId="3" applyNumberFormat="1" applyFont="1" applyFill="1" applyBorder="1" applyAlignment="1" applyProtection="1">
      <alignment horizontal="center" wrapText="1" shrinkToFit="1"/>
      <protection locked="0"/>
    </xf>
    <xf numFmtId="0" fontId="28" fillId="7" borderId="3" xfId="3" applyFont="1" applyFill="1" applyBorder="1" applyAlignment="1" applyProtection="1">
      <alignment horizontal="center" vertical="center" wrapText="1" shrinkToFit="1"/>
      <protection locked="0"/>
    </xf>
    <xf numFmtId="0" fontId="28" fillId="7" borderId="3" xfId="3" applyFont="1" applyFill="1" applyBorder="1" applyAlignment="1" applyProtection="1">
      <alignment horizontal="center" vertical="top" wrapText="1" shrinkToFit="1"/>
      <protection locked="0"/>
    </xf>
    <xf numFmtId="0" fontId="28" fillId="2" borderId="3" xfId="3" applyFont="1" applyFill="1" applyBorder="1" applyAlignment="1" applyProtection="1">
      <alignment horizontal="center" vertical="center" wrapText="1" shrinkToFit="1"/>
      <protection locked="0"/>
    </xf>
    <xf numFmtId="49" fontId="4" fillId="9" borderId="3" xfId="3" applyNumberFormat="1" applyFont="1" applyFill="1" applyBorder="1" applyAlignment="1" applyProtection="1">
      <alignment horizontal="center" vertical="center" wrapText="1"/>
      <protection locked="0"/>
    </xf>
    <xf numFmtId="0" fontId="28" fillId="2" borderId="3" xfId="3" applyFont="1" applyFill="1" applyBorder="1" applyAlignment="1" applyProtection="1">
      <alignment horizontal="right" vertical="center" wrapText="1" shrinkToFit="1"/>
      <protection locked="0"/>
    </xf>
    <xf numFmtId="0" fontId="4" fillId="2" borderId="3" xfId="3" applyFont="1" applyFill="1" applyBorder="1" applyAlignment="1" applyProtection="1">
      <alignment horizontal="right" vertical="center" wrapText="1" shrinkToFit="1"/>
      <protection locked="0"/>
    </xf>
    <xf numFmtId="165" fontId="7" fillId="6" borderId="3" xfId="1" applyNumberFormat="1" applyFont="1" applyFill="1" applyBorder="1" applyAlignment="1">
      <alignment horizontal="center" vertical="center"/>
    </xf>
    <xf numFmtId="165" fontId="15" fillId="6" borderId="3" xfId="1" applyNumberFormat="1" applyFont="1" applyFill="1" applyBorder="1"/>
    <xf numFmtId="49" fontId="4" fillId="2" borderId="3" xfId="3" applyNumberFormat="1" applyFont="1" applyFill="1" applyBorder="1" applyAlignment="1" applyProtection="1">
      <alignment horizontal="right" vertical="center" wrapText="1" shrinkToFit="1"/>
      <protection locked="0"/>
    </xf>
    <xf numFmtId="49" fontId="4" fillId="2" borderId="3" xfId="3" applyNumberFormat="1" applyFont="1" applyFill="1" applyBorder="1" applyAlignment="1" applyProtection="1">
      <alignment horizontal="center" vertical="top" wrapText="1" shrinkToFit="1"/>
      <protection locked="0"/>
    </xf>
    <xf numFmtId="49" fontId="28" fillId="2" borderId="3" xfId="3" applyNumberFormat="1" applyFont="1" applyFill="1" applyBorder="1" applyAlignment="1" applyProtection="1">
      <alignment horizontal="right" vertical="center" wrapText="1" shrinkToFit="1"/>
      <protection locked="0"/>
    </xf>
    <xf numFmtId="165" fontId="15" fillId="8" borderId="3" xfId="1" applyNumberFormat="1" applyFont="1" applyFill="1" applyBorder="1"/>
    <xf numFmtId="14" fontId="28" fillId="2" borderId="3" xfId="3" applyNumberFormat="1" applyFont="1" applyFill="1" applyBorder="1" applyAlignment="1" applyProtection="1">
      <alignment horizontal="right" vertical="center" wrapText="1" shrinkToFit="1"/>
      <protection locked="0"/>
    </xf>
    <xf numFmtId="0" fontId="28" fillId="2" borderId="3" xfId="3" applyFont="1" applyFill="1" applyBorder="1" applyAlignment="1" applyProtection="1">
      <alignment horizontal="center" vertical="top" wrapText="1" shrinkToFit="1"/>
      <protection locked="0"/>
    </xf>
    <xf numFmtId="49" fontId="4" fillId="2" borderId="3" xfId="3" applyNumberFormat="1" applyFont="1" applyFill="1" applyBorder="1" applyAlignment="1" applyProtection="1">
      <alignment horizontal="center" vertical="center" wrapText="1" shrinkToFit="1"/>
      <protection locked="0"/>
    </xf>
    <xf numFmtId="49" fontId="7" fillId="9" borderId="3" xfId="4" applyNumberFormat="1" applyFont="1" applyFill="1" applyBorder="1" applyAlignment="1" applyProtection="1">
      <alignment horizontal="center" vertical="center" wrapText="1"/>
      <protection locked="0"/>
    </xf>
    <xf numFmtId="14" fontId="28" fillId="2" borderId="3" xfId="3" applyNumberFormat="1" applyFont="1" applyFill="1" applyBorder="1" applyAlignment="1" applyProtection="1">
      <alignment horizontal="center" vertical="top" wrapText="1" shrinkToFit="1"/>
      <protection locked="0"/>
    </xf>
    <xf numFmtId="0" fontId="28" fillId="7" borderId="3" xfId="1" applyFont="1" applyFill="1" applyBorder="1" applyAlignment="1" applyProtection="1">
      <alignment horizontal="center" vertical="center" wrapText="1" shrinkToFit="1"/>
      <protection locked="0"/>
    </xf>
    <xf numFmtId="49" fontId="28" fillId="2" borderId="3" xfId="1" applyNumberFormat="1" applyFont="1" applyFill="1" applyBorder="1" applyAlignment="1" applyProtection="1">
      <alignment horizontal="center" vertical="top" wrapText="1" shrinkToFit="1"/>
      <protection locked="0"/>
    </xf>
    <xf numFmtId="49" fontId="29" fillId="9" borderId="3" xfId="1" applyNumberFormat="1" applyFont="1" applyFill="1" applyBorder="1"/>
    <xf numFmtId="49" fontId="7" fillId="7" borderId="3" xfId="3" applyNumberFormat="1" applyFont="1" applyFill="1" applyBorder="1" applyAlignment="1">
      <alignment horizontal="center" wrapText="1" shrinkToFit="1"/>
    </xf>
    <xf numFmtId="49" fontId="7" fillId="9" borderId="3" xfId="1" applyNumberFormat="1" applyFont="1" applyFill="1" applyBorder="1" applyAlignment="1">
      <alignment horizontal="center"/>
    </xf>
    <xf numFmtId="165" fontId="16" fillId="9" borderId="3" xfId="1" applyNumberFormat="1" applyFont="1" applyFill="1" applyBorder="1"/>
    <xf numFmtId="14" fontId="28" fillId="2" borderId="3" xfId="3" applyNumberFormat="1" applyFont="1" applyFill="1" applyBorder="1" applyAlignment="1" applyProtection="1">
      <alignment horizontal="center" vertical="center" wrapText="1" shrinkToFit="1"/>
      <protection locked="0"/>
    </xf>
    <xf numFmtId="0" fontId="28" fillId="12" borderId="3" xfId="0" applyFont="1" applyFill="1" applyBorder="1" applyAlignment="1">
      <alignment horizontal="center" vertical="center" wrapText="1"/>
    </xf>
    <xf numFmtId="0" fontId="28" fillId="13" borderId="3" xfId="3" applyFont="1" applyFill="1" applyBorder="1" applyAlignment="1">
      <alignment horizontal="center" vertical="center" wrapText="1" shrinkToFit="1"/>
    </xf>
    <xf numFmtId="0" fontId="28" fillId="13" borderId="3" xfId="3" applyFont="1" applyFill="1" applyBorder="1" applyAlignment="1" applyProtection="1">
      <alignment horizontal="center" vertical="center" wrapText="1" shrinkToFit="1"/>
      <protection locked="0"/>
    </xf>
    <xf numFmtId="16" fontId="28" fillId="2" borderId="3" xfId="3" applyNumberFormat="1" applyFont="1" applyFill="1" applyBorder="1" applyAlignment="1" applyProtection="1">
      <alignment horizontal="center" vertical="center" wrapText="1" shrinkToFit="1"/>
      <protection locked="0"/>
    </xf>
    <xf numFmtId="0" fontId="13" fillId="0" borderId="3" xfId="3" applyFont="1" applyBorder="1" applyAlignment="1">
      <alignment horizontal="center" vertical="center" wrapText="1"/>
    </xf>
    <xf numFmtId="0" fontId="28" fillId="2" borderId="3" xfId="1" applyFont="1" applyFill="1" applyBorder="1" applyAlignment="1" applyProtection="1">
      <alignment horizontal="center" vertical="center" wrapText="1" shrinkToFit="1"/>
      <protection locked="0"/>
    </xf>
    <xf numFmtId="0" fontId="28" fillId="2" borderId="3" xfId="3" applyFont="1" applyFill="1" applyBorder="1" applyAlignment="1" applyProtection="1">
      <alignment horizontal="right" vertical="top" wrapText="1" shrinkToFit="1"/>
      <protection locked="0"/>
    </xf>
    <xf numFmtId="0" fontId="12" fillId="2" borderId="3" xfId="3" applyFont="1" applyFill="1" applyBorder="1" applyAlignment="1" applyProtection="1">
      <alignment horizontal="center" vertical="top" wrapText="1" shrinkToFit="1"/>
      <protection locked="0"/>
    </xf>
    <xf numFmtId="0" fontId="28" fillId="11" borderId="3" xfId="3" applyFont="1" applyFill="1" applyBorder="1" applyAlignment="1" applyProtection="1">
      <alignment horizontal="right" vertical="center" wrapText="1" shrinkToFit="1"/>
      <protection locked="0"/>
    </xf>
    <xf numFmtId="0" fontId="28" fillId="11" borderId="3" xfId="3" applyFont="1" applyFill="1" applyBorder="1" applyAlignment="1" applyProtection="1">
      <alignment horizontal="right" vertical="top" wrapText="1" shrinkToFit="1"/>
      <protection locked="0"/>
    </xf>
    <xf numFmtId="0" fontId="28" fillId="5" borderId="3" xfId="3" applyFont="1" applyFill="1" applyBorder="1" applyAlignment="1">
      <alignment horizontal="right" vertical="center" wrapText="1" shrinkToFit="1"/>
    </xf>
    <xf numFmtId="0" fontId="28" fillId="5" borderId="3" xfId="3" applyFont="1" applyFill="1" applyBorder="1" applyAlignment="1">
      <alignment horizontal="right" vertical="top" wrapText="1" shrinkToFit="1"/>
    </xf>
    <xf numFmtId="0" fontId="28" fillId="13" borderId="3" xfId="3" applyFont="1" applyFill="1" applyBorder="1" applyAlignment="1" applyProtection="1">
      <alignment horizontal="center" vertical="top" wrapText="1" shrinkToFit="1"/>
      <protection locked="0"/>
    </xf>
    <xf numFmtId="0" fontId="7" fillId="14" borderId="10" xfId="3" applyFont="1" applyFill="1" applyBorder="1" applyAlignment="1">
      <alignment horizontal="right" vertical="center" wrapText="1" shrinkToFit="1"/>
    </xf>
    <xf numFmtId="0" fontId="7" fillId="14" borderId="10" xfId="3" applyFont="1" applyFill="1" applyBorder="1" applyAlignment="1">
      <alignment horizontal="right" vertical="top" wrapText="1" shrinkToFit="1"/>
    </xf>
    <xf numFmtId="0" fontId="13" fillId="0" borderId="3" xfId="3" applyFont="1" applyBorder="1" applyAlignment="1">
      <alignment horizontal="center" vertical="top" wrapText="1"/>
    </xf>
    <xf numFmtId="0" fontId="7" fillId="0" borderId="3" xfId="3" applyFont="1" applyBorder="1" applyAlignment="1">
      <alignment horizontal="center" vertical="top" wrapText="1"/>
    </xf>
    <xf numFmtId="0" fontId="28" fillId="3" borderId="3" xfId="3" applyFont="1" applyFill="1" applyBorder="1" applyAlignment="1">
      <alignment horizontal="right" vertical="center" wrapText="1" shrinkToFit="1"/>
    </xf>
    <xf numFmtId="0" fontId="28" fillId="3" borderId="3" xfId="3" applyFont="1" applyFill="1" applyBorder="1" applyAlignment="1">
      <alignment horizontal="right" vertical="top" wrapText="1" shrinkToFit="1"/>
    </xf>
    <xf numFmtId="2" fontId="28" fillId="2" borderId="3" xfId="3" applyNumberFormat="1" applyFont="1" applyFill="1" applyBorder="1" applyAlignment="1" applyProtection="1">
      <alignment horizontal="center" vertical="top" wrapText="1" shrinkToFit="1"/>
      <protection locked="0"/>
    </xf>
    <xf numFmtId="0" fontId="4" fillId="9" borderId="3" xfId="1" applyFont="1" applyFill="1" applyBorder="1"/>
    <xf numFmtId="49" fontId="13" fillId="0" borderId="3" xfId="3" applyNumberFormat="1" applyFont="1" applyBorder="1" applyAlignment="1">
      <alignment horizontal="center" vertical="center" wrapText="1"/>
    </xf>
    <xf numFmtId="0" fontId="7" fillId="14" borderId="3" xfId="3" applyFont="1" applyFill="1" applyBorder="1" applyAlignment="1">
      <alignment horizontal="right" vertical="center" wrapText="1" shrinkToFit="1"/>
    </xf>
    <xf numFmtId="0" fontId="28" fillId="7" borderId="3" xfId="1" applyFont="1" applyFill="1" applyBorder="1" applyAlignment="1" applyProtection="1">
      <alignment horizontal="center" vertical="top" wrapText="1" shrinkToFit="1"/>
      <protection locked="0"/>
    </xf>
    <xf numFmtId="14" fontId="28" fillId="11" borderId="3" xfId="3" applyNumberFormat="1" applyFont="1" applyFill="1" applyBorder="1" applyAlignment="1" applyProtection="1">
      <alignment horizontal="center" vertical="top" wrapText="1" shrinkToFit="1"/>
      <protection locked="0"/>
    </xf>
    <xf numFmtId="0" fontId="28" fillId="8" borderId="3" xfId="0" applyNumberFormat="1" applyFont="1" applyFill="1" applyBorder="1" applyAlignment="1">
      <alignment horizontal="center" vertical="center" wrapText="1"/>
    </xf>
    <xf numFmtId="0" fontId="28" fillId="2" borderId="3" xfId="3" applyFont="1" applyFill="1" applyBorder="1" applyAlignment="1" applyProtection="1">
      <alignment vertical="center" wrapText="1" shrinkToFit="1"/>
      <protection locked="0"/>
    </xf>
    <xf numFmtId="0" fontId="30" fillId="2" borderId="3" xfId="3" applyFont="1" applyFill="1" applyBorder="1" applyAlignment="1" applyProtection="1">
      <alignment horizontal="right" vertical="center" wrapText="1" shrinkToFit="1"/>
      <protection locked="0"/>
    </xf>
    <xf numFmtId="0" fontId="28" fillId="8" borderId="12" xfId="0" applyNumberFormat="1" applyFont="1" applyFill="1" applyBorder="1" applyAlignment="1">
      <alignment horizontal="center" vertical="center" wrapText="1"/>
    </xf>
    <xf numFmtId="0" fontId="16" fillId="7" borderId="3" xfId="3" applyFont="1" applyFill="1" applyBorder="1" applyAlignment="1" applyProtection="1">
      <alignment horizontal="center" vertical="top" wrapText="1" shrinkToFit="1"/>
      <protection locked="0"/>
    </xf>
    <xf numFmtId="167" fontId="4" fillId="0" borderId="0" xfId="1" applyNumberFormat="1" applyFont="1"/>
    <xf numFmtId="165" fontId="27" fillId="8" borderId="3" xfId="1" applyNumberFormat="1" applyFont="1" applyFill="1" applyBorder="1"/>
    <xf numFmtId="0" fontId="13" fillId="0" borderId="3" xfId="3" applyFont="1" applyBorder="1" applyAlignment="1">
      <alignment horizontal="center" vertical="center" wrapText="1"/>
    </xf>
    <xf numFmtId="0" fontId="17" fillId="0" borderId="0" xfId="1" applyFont="1" applyAlignment="1">
      <alignment horizontal="center" vertical="top"/>
    </xf>
    <xf numFmtId="165" fontId="15" fillId="4" borderId="3" xfId="1" applyNumberFormat="1" applyFont="1" applyFill="1" applyBorder="1"/>
    <xf numFmtId="165" fontId="15" fillId="10" borderId="3" xfId="1" applyNumberFormat="1" applyFont="1" applyFill="1" applyBorder="1"/>
    <xf numFmtId="165" fontId="15" fillId="12" borderId="3" xfId="1" applyNumberFormat="1" applyFont="1" applyFill="1" applyBorder="1"/>
    <xf numFmtId="165" fontId="16" fillId="2" borderId="3" xfId="3" applyNumberFormat="1" applyFont="1" applyFill="1" applyBorder="1" applyAlignment="1" applyProtection="1">
      <alignment horizontal="center" vertical="top" wrapText="1" shrinkToFit="1"/>
      <protection locked="0"/>
    </xf>
    <xf numFmtId="165" fontId="16" fillId="7" borderId="3" xfId="3" applyNumberFormat="1" applyFont="1" applyFill="1" applyBorder="1" applyAlignment="1" applyProtection="1">
      <alignment horizontal="center" vertical="top" wrapText="1" shrinkToFit="1"/>
      <protection locked="0"/>
    </xf>
    <xf numFmtId="166" fontId="15" fillId="14" borderId="3" xfId="6" applyNumberFormat="1" applyFont="1" applyFill="1" applyBorder="1" applyAlignment="1">
      <alignment horizontal="right" wrapText="1" shrinkToFit="1"/>
    </xf>
    <xf numFmtId="166" fontId="4" fillId="0" borderId="0" xfId="1" applyNumberFormat="1" applyFont="1"/>
    <xf numFmtId="4" fontId="4" fillId="0" borderId="0" xfId="1" applyNumberFormat="1" applyFont="1"/>
    <xf numFmtId="165" fontId="13" fillId="0" borderId="0" xfId="1" applyNumberFormat="1" applyFont="1" applyAlignment="1">
      <alignment horizontal="center"/>
    </xf>
    <xf numFmtId="49" fontId="4" fillId="0" borderId="0" xfId="1" applyNumberFormat="1" applyFont="1"/>
    <xf numFmtId="164" fontId="4" fillId="0" borderId="0" xfId="1" applyNumberFormat="1" applyFont="1"/>
    <xf numFmtId="164" fontId="31" fillId="0" borderId="0" xfId="2" applyFont="1"/>
    <xf numFmtId="167" fontId="31" fillId="0" borderId="0" xfId="1" applyNumberFormat="1" applyFont="1"/>
    <xf numFmtId="49" fontId="31" fillId="0" borderId="0" xfId="1" applyNumberFormat="1" applyFont="1"/>
    <xf numFmtId="43" fontId="31" fillId="0" borderId="0" xfId="1" applyNumberFormat="1" applyFont="1"/>
    <xf numFmtId="0" fontId="12" fillId="8" borderId="1" xfId="3" applyFont="1" applyFill="1" applyBorder="1" applyAlignment="1">
      <alignment horizontal="center" vertical="center" wrapText="1"/>
    </xf>
    <xf numFmtId="49" fontId="12" fillId="2" borderId="9" xfId="3" applyNumberFormat="1" applyFont="1" applyFill="1" applyBorder="1" applyAlignment="1" applyProtection="1">
      <alignment horizontal="center" vertical="center" wrapText="1" shrinkToFit="1"/>
      <protection locked="0"/>
    </xf>
    <xf numFmtId="49" fontId="7" fillId="0" borderId="3" xfId="3" applyNumberFormat="1" applyFont="1" applyBorder="1" applyAlignment="1">
      <alignment horizontal="center" vertical="center" wrapText="1"/>
    </xf>
    <xf numFmtId="0" fontId="13" fillId="0" borderId="3" xfId="1" applyFont="1" applyBorder="1" applyAlignment="1">
      <alignment horizontal="center" vertical="top" wrapText="1"/>
    </xf>
    <xf numFmtId="0" fontId="13" fillId="0" borderId="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10" xfId="3" applyFont="1" applyBorder="1" applyAlignment="1">
      <alignment horizontal="center" vertical="center" wrapText="1"/>
    </xf>
    <xf numFmtId="49" fontId="12" fillId="2" borderId="1" xfId="3" applyNumberFormat="1" applyFont="1" applyFill="1" applyBorder="1" applyAlignment="1" applyProtection="1">
      <alignment horizontal="center" vertical="center" wrapText="1" shrinkToFit="1"/>
      <protection locked="0"/>
    </xf>
    <xf numFmtId="49" fontId="12" fillId="2" borderId="4" xfId="3" applyNumberFormat="1" applyFont="1" applyFill="1" applyBorder="1" applyAlignment="1" applyProtection="1">
      <alignment horizontal="center" vertical="center" wrapText="1" shrinkToFit="1"/>
      <protection locked="0"/>
    </xf>
    <xf numFmtId="49" fontId="12" fillId="2" borderId="10" xfId="3" applyNumberFormat="1" applyFont="1" applyFill="1" applyBorder="1" applyAlignment="1" applyProtection="1">
      <alignment horizontal="center" vertical="center" wrapText="1" shrinkToFit="1"/>
      <protection locked="0"/>
    </xf>
    <xf numFmtId="0" fontId="13" fillId="0" borderId="0" xfId="1" applyFont="1" applyAlignment="1">
      <alignment horizontal="left"/>
    </xf>
    <xf numFmtId="0" fontId="14" fillId="0" borderId="1"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10"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3" xfId="3" applyFont="1" applyBorder="1" applyAlignment="1">
      <alignment horizontal="center" vertical="center" wrapText="1"/>
    </xf>
    <xf numFmtId="49" fontId="13" fillId="0" borderId="3" xfId="1" applyNumberFormat="1" applyFont="1" applyBorder="1" applyAlignment="1">
      <alignment horizontal="center" vertical="center" wrapText="1"/>
    </xf>
    <xf numFmtId="0" fontId="12" fillId="8" borderId="3" xfId="3" applyFont="1" applyFill="1" applyBorder="1" applyAlignment="1">
      <alignment horizontal="center" vertical="center" wrapText="1"/>
    </xf>
    <xf numFmtId="49" fontId="12" fillId="2" borderId="3" xfId="3" applyNumberFormat="1" applyFont="1" applyFill="1" applyBorder="1" applyAlignment="1" applyProtection="1">
      <alignment horizontal="center" vertical="center" wrapText="1" shrinkToFit="1"/>
      <protection locked="0"/>
    </xf>
    <xf numFmtId="0" fontId="12" fillId="8" borderId="1" xfId="3" applyFont="1" applyFill="1" applyBorder="1" applyAlignment="1">
      <alignment horizontal="center" vertical="center" wrapText="1"/>
    </xf>
    <xf numFmtId="0" fontId="12" fillId="8" borderId="4" xfId="3" applyFont="1" applyFill="1" applyBorder="1" applyAlignment="1">
      <alignment horizontal="center" vertical="center" wrapText="1"/>
    </xf>
    <xf numFmtId="49" fontId="12" fillId="8" borderId="3" xfId="3" applyNumberFormat="1" applyFont="1" applyFill="1" applyBorder="1" applyAlignment="1">
      <alignment horizontal="center" vertical="center" wrapText="1"/>
    </xf>
    <xf numFmtId="0" fontId="12" fillId="8" borderId="10" xfId="3" applyFont="1" applyFill="1" applyBorder="1" applyAlignment="1">
      <alignment horizontal="center" vertical="center" wrapText="1"/>
    </xf>
    <xf numFmtId="0" fontId="12" fillId="8" borderId="3" xfId="5" applyFont="1" applyFill="1" applyBorder="1" applyAlignment="1" applyProtection="1">
      <alignment horizontal="center" vertical="center" wrapText="1" shrinkToFit="1"/>
    </xf>
    <xf numFmtId="0" fontId="12" fillId="2" borderId="3" xfId="3" applyFont="1" applyFill="1" applyBorder="1" applyAlignment="1">
      <alignment horizontal="center" vertical="center" wrapText="1" shrinkToFit="1"/>
    </xf>
    <xf numFmtId="0" fontId="12" fillId="2" borderId="3" xfId="3" applyFont="1" applyFill="1" applyBorder="1" applyAlignment="1" applyProtection="1">
      <alignment horizontal="center" vertical="center" wrapText="1" shrinkToFit="1"/>
      <protection locked="0"/>
    </xf>
    <xf numFmtId="0" fontId="4" fillId="8" borderId="3" xfId="1" applyFont="1" applyFill="1" applyBorder="1"/>
    <xf numFmtId="0" fontId="4" fillId="0" borderId="3" xfId="1" applyFont="1" applyBorder="1" applyAlignment="1">
      <alignment horizontal="center" vertical="center"/>
    </xf>
    <xf numFmtId="0" fontId="4" fillId="0" borderId="3" xfId="1" applyFont="1" applyBorder="1"/>
  </cellXfs>
  <cellStyles count="9">
    <cellStyle name="Гиперссылка" xfId="5" builtinId="8"/>
    <cellStyle name="Обычный" xfId="0" builtinId="0"/>
    <cellStyle name="Обычный 2" xfId="1"/>
    <cellStyle name="Обычный 2 2" xfId="3"/>
    <cellStyle name="Обычный 3" xfId="7"/>
    <cellStyle name="Обычный_TMP_1" xfId="4"/>
    <cellStyle name="Финансовый 2" xfId="2"/>
    <cellStyle name="Финансовый 3" xfId="6"/>
    <cellStyle name="Финансовый 4" xfId="8"/>
  </cellStyles>
  <dxfs count="0"/>
  <tableStyles count="0" defaultTableStyle="TableStyleMedium2" defaultPivotStyle="PivotStyleMedium9"/>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8"/>
  <sheetViews>
    <sheetView tabSelected="1" view="pageBreakPreview" zoomScaleNormal="70" zoomScaleSheetLayoutView="100" workbookViewId="0">
      <pane ySplit="10" topLeftCell="A339" activePane="bottomLeft" state="frozen"/>
      <selection activeCell="S23" sqref="S23:T23"/>
      <selection pane="bottomLeft" activeCell="E10" sqref="E10"/>
    </sheetView>
  </sheetViews>
  <sheetFormatPr defaultColWidth="8.109375" defaultRowHeight="12" outlineLevelRow="1" outlineLevelCol="3" x14ac:dyDescent="0.25"/>
  <cols>
    <col min="1" max="1" width="8.109375" style="7" customWidth="1" outlineLevel="1"/>
    <col min="2" max="2" width="48.33203125" style="32" customWidth="1"/>
    <col min="3" max="3" width="7.44140625" style="7" customWidth="1"/>
    <col min="4" max="4" width="37.88671875" style="4" customWidth="1"/>
    <col min="5" max="5" width="10.44140625" style="4" customWidth="1"/>
    <col min="6" max="6" width="10.6640625" style="69" customWidth="1"/>
    <col min="7" max="7" width="34.88671875" style="4" customWidth="1"/>
    <col min="8" max="8" width="9.33203125" style="4" customWidth="1"/>
    <col min="9" max="9" width="11.109375" style="4" customWidth="1"/>
    <col min="10" max="10" width="39.5546875" style="4" customWidth="1" outlineLevel="1"/>
    <col min="11" max="12" width="10.6640625" style="4" customWidth="1" outlineLevel="1"/>
    <col min="13" max="13" width="9.44140625" style="70" customWidth="1"/>
    <col min="14" max="14" width="16.33203125" style="70" customWidth="1" outlineLevel="2"/>
    <col min="15" max="16" width="14.6640625" style="7" customWidth="1" outlineLevel="2"/>
    <col min="17" max="17" width="15.44140625" style="7" customWidth="1" outlineLevel="2"/>
    <col min="18" max="18" width="16.109375" style="7" customWidth="1" outlineLevel="3"/>
    <col min="19" max="20" width="14.6640625" style="7" customWidth="1" outlineLevel="3"/>
    <col min="21" max="236" width="8.109375" style="2"/>
    <col min="237" max="237" width="8.109375" style="2" customWidth="1"/>
    <col min="238" max="238" width="44.5546875" style="2" customWidth="1"/>
    <col min="239" max="239" width="7.44140625" style="2" customWidth="1"/>
    <col min="240" max="240" width="24.44140625" style="2" customWidth="1"/>
    <col min="241" max="241" width="9.44140625" style="2" customWidth="1"/>
    <col min="242" max="242" width="10.6640625" style="2" customWidth="1"/>
    <col min="243" max="243" width="37" style="2" customWidth="1"/>
    <col min="244" max="244" width="9.33203125" style="2" customWidth="1"/>
    <col min="245" max="245" width="11.109375" style="2" customWidth="1"/>
    <col min="246" max="246" width="36.33203125" style="2" customWidth="1"/>
    <col min="247" max="248" width="10.6640625" style="2" customWidth="1"/>
    <col min="249" max="249" width="9.44140625" style="2" customWidth="1"/>
    <col min="250" max="250" width="16.33203125" style="2" customWidth="1"/>
    <col min="251" max="251" width="13.6640625" style="2" customWidth="1"/>
    <col min="252" max="252" width="13.33203125" style="2" customWidth="1"/>
    <col min="253" max="253" width="13.44140625" style="2" customWidth="1"/>
    <col min="254" max="254" width="12.44140625" style="2" customWidth="1"/>
    <col min="255" max="255" width="13.6640625" style="2" customWidth="1"/>
    <col min="256" max="256" width="12.5546875" style="2" customWidth="1"/>
    <col min="257" max="257" width="16.109375" style="2" customWidth="1"/>
    <col min="258" max="258" width="14.44140625" style="2" customWidth="1"/>
    <col min="259" max="259" width="11.6640625" style="2" customWidth="1"/>
    <col min="260" max="260" width="12.6640625" style="2" bestFit="1" customWidth="1"/>
    <col min="261" max="261" width="10.44140625" style="2" bestFit="1" customWidth="1"/>
    <col min="262" max="264" width="11.33203125" style="2" bestFit="1" customWidth="1"/>
    <col min="265" max="265" width="9.5546875" style="2" bestFit="1" customWidth="1"/>
    <col min="266" max="492" width="8.109375" style="2"/>
    <col min="493" max="493" width="8.109375" style="2" customWidth="1"/>
    <col min="494" max="494" width="44.5546875" style="2" customWidth="1"/>
    <col min="495" max="495" width="7.44140625" style="2" customWidth="1"/>
    <col min="496" max="496" width="24.44140625" style="2" customWidth="1"/>
    <col min="497" max="497" width="9.44140625" style="2" customWidth="1"/>
    <col min="498" max="498" width="10.6640625" style="2" customWidth="1"/>
    <col min="499" max="499" width="37" style="2" customWidth="1"/>
    <col min="500" max="500" width="9.33203125" style="2" customWidth="1"/>
    <col min="501" max="501" width="11.109375" style="2" customWidth="1"/>
    <col min="502" max="502" width="36.33203125" style="2" customWidth="1"/>
    <col min="503" max="504" width="10.6640625" style="2" customWidth="1"/>
    <col min="505" max="505" width="9.44140625" style="2" customWidth="1"/>
    <col min="506" max="506" width="16.33203125" style="2" customWidth="1"/>
    <col min="507" max="507" width="13.6640625" style="2" customWidth="1"/>
    <col min="508" max="508" width="13.33203125" style="2" customWidth="1"/>
    <col min="509" max="509" width="13.44140625" style="2" customWidth="1"/>
    <col min="510" max="510" width="12.44140625" style="2" customWidth="1"/>
    <col min="511" max="511" width="13.6640625" style="2" customWidth="1"/>
    <col min="512" max="512" width="12.5546875" style="2" customWidth="1"/>
    <col min="513" max="513" width="16.109375" style="2" customWidth="1"/>
    <col min="514" max="514" width="14.44140625" style="2" customWidth="1"/>
    <col min="515" max="515" width="11.6640625" style="2" customWidth="1"/>
    <col min="516" max="516" width="12.6640625" style="2" bestFit="1" customWidth="1"/>
    <col min="517" max="517" width="10.44140625" style="2" bestFit="1" customWidth="1"/>
    <col min="518" max="520" width="11.33203125" style="2" bestFit="1" customWidth="1"/>
    <col min="521" max="521" width="9.5546875" style="2" bestFit="1" customWidth="1"/>
    <col min="522" max="748" width="8.109375" style="2"/>
    <col min="749" max="749" width="8.109375" style="2" customWidth="1"/>
    <col min="750" max="750" width="44.5546875" style="2" customWidth="1"/>
    <col min="751" max="751" width="7.44140625" style="2" customWidth="1"/>
    <col min="752" max="752" width="24.44140625" style="2" customWidth="1"/>
    <col min="753" max="753" width="9.44140625" style="2" customWidth="1"/>
    <col min="754" max="754" width="10.6640625" style="2" customWidth="1"/>
    <col min="755" max="755" width="37" style="2" customWidth="1"/>
    <col min="756" max="756" width="9.33203125" style="2" customWidth="1"/>
    <col min="757" max="757" width="11.109375" style="2" customWidth="1"/>
    <col min="758" max="758" width="36.33203125" style="2" customWidth="1"/>
    <col min="759" max="760" width="10.6640625" style="2" customWidth="1"/>
    <col min="761" max="761" width="9.44140625" style="2" customWidth="1"/>
    <col min="762" max="762" width="16.33203125" style="2" customWidth="1"/>
    <col min="763" max="763" width="13.6640625" style="2" customWidth="1"/>
    <col min="764" max="764" width="13.33203125" style="2" customWidth="1"/>
    <col min="765" max="765" width="13.44140625" style="2" customWidth="1"/>
    <col min="766" max="766" width="12.44140625" style="2" customWidth="1"/>
    <col min="767" max="767" width="13.6640625" style="2" customWidth="1"/>
    <col min="768" max="768" width="12.5546875" style="2" customWidth="1"/>
    <col min="769" max="769" width="16.109375" style="2" customWidth="1"/>
    <col min="770" max="770" width="14.44140625" style="2" customWidth="1"/>
    <col min="771" max="771" width="11.6640625" style="2" customWidth="1"/>
    <col min="772" max="772" width="12.6640625" style="2" bestFit="1" customWidth="1"/>
    <col min="773" max="773" width="10.44140625" style="2" bestFit="1" customWidth="1"/>
    <col min="774" max="776" width="11.33203125" style="2" bestFit="1" customWidth="1"/>
    <col min="777" max="777" width="9.5546875" style="2" bestFit="1" customWidth="1"/>
    <col min="778" max="1004" width="8.109375" style="2"/>
    <col min="1005" max="1005" width="8.109375" style="2" customWidth="1"/>
    <col min="1006" max="1006" width="44.5546875" style="2" customWidth="1"/>
    <col min="1007" max="1007" width="7.44140625" style="2" customWidth="1"/>
    <col min="1008" max="1008" width="24.44140625" style="2" customWidth="1"/>
    <col min="1009" max="1009" width="9.44140625" style="2" customWidth="1"/>
    <col min="1010" max="1010" width="10.6640625" style="2" customWidth="1"/>
    <col min="1011" max="1011" width="37" style="2" customWidth="1"/>
    <col min="1012" max="1012" width="9.33203125" style="2" customWidth="1"/>
    <col min="1013" max="1013" width="11.109375" style="2" customWidth="1"/>
    <col min="1014" max="1014" width="36.33203125" style="2" customWidth="1"/>
    <col min="1015" max="1016" width="10.6640625" style="2" customWidth="1"/>
    <col min="1017" max="1017" width="9.44140625" style="2" customWidth="1"/>
    <col min="1018" max="1018" width="16.33203125" style="2" customWidth="1"/>
    <col min="1019" max="1019" width="13.6640625" style="2" customWidth="1"/>
    <col min="1020" max="1020" width="13.33203125" style="2" customWidth="1"/>
    <col min="1021" max="1021" width="13.44140625" style="2" customWidth="1"/>
    <col min="1022" max="1022" width="12.44140625" style="2" customWidth="1"/>
    <col min="1023" max="1023" width="13.6640625" style="2" customWidth="1"/>
    <col min="1024" max="1024" width="12.5546875" style="2" customWidth="1"/>
    <col min="1025" max="1025" width="16.109375" style="2" customWidth="1"/>
    <col min="1026" max="1026" width="14.44140625" style="2" customWidth="1"/>
    <col min="1027" max="1027" width="11.6640625" style="2" customWidth="1"/>
    <col min="1028" max="1028" width="12.6640625" style="2" bestFit="1" customWidth="1"/>
    <col min="1029" max="1029" width="10.44140625" style="2" bestFit="1" customWidth="1"/>
    <col min="1030" max="1032" width="11.33203125" style="2" bestFit="1" customWidth="1"/>
    <col min="1033" max="1033" width="9.5546875" style="2" bestFit="1" customWidth="1"/>
    <col min="1034" max="1260" width="8.109375" style="2"/>
    <col min="1261" max="1261" width="8.109375" style="2" customWidth="1"/>
    <col min="1262" max="1262" width="44.5546875" style="2" customWidth="1"/>
    <col min="1263" max="1263" width="7.44140625" style="2" customWidth="1"/>
    <col min="1264" max="1264" width="24.44140625" style="2" customWidth="1"/>
    <col min="1265" max="1265" width="9.44140625" style="2" customWidth="1"/>
    <col min="1266" max="1266" width="10.6640625" style="2" customWidth="1"/>
    <col min="1267" max="1267" width="37" style="2" customWidth="1"/>
    <col min="1268" max="1268" width="9.33203125" style="2" customWidth="1"/>
    <col min="1269" max="1269" width="11.109375" style="2" customWidth="1"/>
    <col min="1270" max="1270" width="36.33203125" style="2" customWidth="1"/>
    <col min="1271" max="1272" width="10.6640625" style="2" customWidth="1"/>
    <col min="1273" max="1273" width="9.44140625" style="2" customWidth="1"/>
    <col min="1274" max="1274" width="16.33203125" style="2" customWidth="1"/>
    <col min="1275" max="1275" width="13.6640625" style="2" customWidth="1"/>
    <col min="1276" max="1276" width="13.33203125" style="2" customWidth="1"/>
    <col min="1277" max="1277" width="13.44140625" style="2" customWidth="1"/>
    <col min="1278" max="1278" width="12.44140625" style="2" customWidth="1"/>
    <col min="1279" max="1279" width="13.6640625" style="2" customWidth="1"/>
    <col min="1280" max="1280" width="12.5546875" style="2" customWidth="1"/>
    <col min="1281" max="1281" width="16.109375" style="2" customWidth="1"/>
    <col min="1282" max="1282" width="14.44140625" style="2" customWidth="1"/>
    <col min="1283" max="1283" width="11.6640625" style="2" customWidth="1"/>
    <col min="1284" max="1284" width="12.6640625" style="2" bestFit="1" customWidth="1"/>
    <col min="1285" max="1285" width="10.44140625" style="2" bestFit="1" customWidth="1"/>
    <col min="1286" max="1288" width="11.33203125" style="2" bestFit="1" customWidth="1"/>
    <col min="1289" max="1289" width="9.5546875" style="2" bestFit="1" customWidth="1"/>
    <col min="1290" max="1516" width="8.109375" style="2"/>
    <col min="1517" max="1517" width="8.109375" style="2" customWidth="1"/>
    <col min="1518" max="1518" width="44.5546875" style="2" customWidth="1"/>
    <col min="1519" max="1519" width="7.44140625" style="2" customWidth="1"/>
    <col min="1520" max="1520" width="24.44140625" style="2" customWidth="1"/>
    <col min="1521" max="1521" width="9.44140625" style="2" customWidth="1"/>
    <col min="1522" max="1522" width="10.6640625" style="2" customWidth="1"/>
    <col min="1523" max="1523" width="37" style="2" customWidth="1"/>
    <col min="1524" max="1524" width="9.33203125" style="2" customWidth="1"/>
    <col min="1525" max="1525" width="11.109375" style="2" customWidth="1"/>
    <col min="1526" max="1526" width="36.33203125" style="2" customWidth="1"/>
    <col min="1527" max="1528" width="10.6640625" style="2" customWidth="1"/>
    <col min="1529" max="1529" width="9.44140625" style="2" customWidth="1"/>
    <col min="1530" max="1530" width="16.33203125" style="2" customWidth="1"/>
    <col min="1531" max="1531" width="13.6640625" style="2" customWidth="1"/>
    <col min="1532" max="1532" width="13.33203125" style="2" customWidth="1"/>
    <col min="1533" max="1533" width="13.44140625" style="2" customWidth="1"/>
    <col min="1534" max="1534" width="12.44140625" style="2" customWidth="1"/>
    <col min="1535" max="1535" width="13.6640625" style="2" customWidth="1"/>
    <col min="1536" max="1536" width="12.5546875" style="2" customWidth="1"/>
    <col min="1537" max="1537" width="16.109375" style="2" customWidth="1"/>
    <col min="1538" max="1538" width="14.44140625" style="2" customWidth="1"/>
    <col min="1539" max="1539" width="11.6640625" style="2" customWidth="1"/>
    <col min="1540" max="1540" width="12.6640625" style="2" bestFit="1" customWidth="1"/>
    <col min="1541" max="1541" width="10.44140625" style="2" bestFit="1" customWidth="1"/>
    <col min="1542" max="1544" width="11.33203125" style="2" bestFit="1" customWidth="1"/>
    <col min="1545" max="1545" width="9.5546875" style="2" bestFit="1" customWidth="1"/>
    <col min="1546" max="1772" width="8.109375" style="2"/>
    <col min="1773" max="1773" width="8.109375" style="2" customWidth="1"/>
    <col min="1774" max="1774" width="44.5546875" style="2" customWidth="1"/>
    <col min="1775" max="1775" width="7.44140625" style="2" customWidth="1"/>
    <col min="1776" max="1776" width="24.44140625" style="2" customWidth="1"/>
    <col min="1777" max="1777" width="9.44140625" style="2" customWidth="1"/>
    <col min="1778" max="1778" width="10.6640625" style="2" customWidth="1"/>
    <col min="1779" max="1779" width="37" style="2" customWidth="1"/>
    <col min="1780" max="1780" width="9.33203125" style="2" customWidth="1"/>
    <col min="1781" max="1781" width="11.109375" style="2" customWidth="1"/>
    <col min="1782" max="1782" width="36.33203125" style="2" customWidth="1"/>
    <col min="1783" max="1784" width="10.6640625" style="2" customWidth="1"/>
    <col min="1785" max="1785" width="9.44140625" style="2" customWidth="1"/>
    <col min="1786" max="1786" width="16.33203125" style="2" customWidth="1"/>
    <col min="1787" max="1787" width="13.6640625" style="2" customWidth="1"/>
    <col min="1788" max="1788" width="13.33203125" style="2" customWidth="1"/>
    <col min="1789" max="1789" width="13.44140625" style="2" customWidth="1"/>
    <col min="1790" max="1790" width="12.44140625" style="2" customWidth="1"/>
    <col min="1791" max="1791" width="13.6640625" style="2" customWidth="1"/>
    <col min="1792" max="1792" width="12.5546875" style="2" customWidth="1"/>
    <col min="1793" max="1793" width="16.109375" style="2" customWidth="1"/>
    <col min="1794" max="1794" width="14.44140625" style="2" customWidth="1"/>
    <col min="1795" max="1795" width="11.6640625" style="2" customWidth="1"/>
    <col min="1796" max="1796" width="12.6640625" style="2" bestFit="1" customWidth="1"/>
    <col min="1797" max="1797" width="10.44140625" style="2" bestFit="1" customWidth="1"/>
    <col min="1798" max="1800" width="11.33203125" style="2" bestFit="1" customWidth="1"/>
    <col min="1801" max="1801" width="9.5546875" style="2" bestFit="1" customWidth="1"/>
    <col min="1802" max="2028" width="8.109375" style="2"/>
    <col min="2029" max="2029" width="8.109375" style="2" customWidth="1"/>
    <col min="2030" max="2030" width="44.5546875" style="2" customWidth="1"/>
    <col min="2031" max="2031" width="7.44140625" style="2" customWidth="1"/>
    <col min="2032" max="2032" width="24.44140625" style="2" customWidth="1"/>
    <col min="2033" max="2033" width="9.44140625" style="2" customWidth="1"/>
    <col min="2034" max="2034" width="10.6640625" style="2" customWidth="1"/>
    <col min="2035" max="2035" width="37" style="2" customWidth="1"/>
    <col min="2036" max="2036" width="9.33203125" style="2" customWidth="1"/>
    <col min="2037" max="2037" width="11.109375" style="2" customWidth="1"/>
    <col min="2038" max="2038" width="36.33203125" style="2" customWidth="1"/>
    <col min="2039" max="2040" width="10.6640625" style="2" customWidth="1"/>
    <col min="2041" max="2041" width="9.44140625" style="2" customWidth="1"/>
    <col min="2042" max="2042" width="16.33203125" style="2" customWidth="1"/>
    <col min="2043" max="2043" width="13.6640625" style="2" customWidth="1"/>
    <col min="2044" max="2044" width="13.33203125" style="2" customWidth="1"/>
    <col min="2045" max="2045" width="13.44140625" style="2" customWidth="1"/>
    <col min="2046" max="2046" width="12.44140625" style="2" customWidth="1"/>
    <col min="2047" max="2047" width="13.6640625" style="2" customWidth="1"/>
    <col min="2048" max="2048" width="12.5546875" style="2" customWidth="1"/>
    <col min="2049" max="2049" width="16.109375" style="2" customWidth="1"/>
    <col min="2050" max="2050" width="14.44140625" style="2" customWidth="1"/>
    <col min="2051" max="2051" width="11.6640625" style="2" customWidth="1"/>
    <col min="2052" max="2052" width="12.6640625" style="2" bestFit="1" customWidth="1"/>
    <col min="2053" max="2053" width="10.44140625" style="2" bestFit="1" customWidth="1"/>
    <col min="2054" max="2056" width="11.33203125" style="2" bestFit="1" customWidth="1"/>
    <col min="2057" max="2057" width="9.5546875" style="2" bestFit="1" customWidth="1"/>
    <col min="2058" max="2284" width="8.109375" style="2"/>
    <col min="2285" max="2285" width="8.109375" style="2" customWidth="1"/>
    <col min="2286" max="2286" width="44.5546875" style="2" customWidth="1"/>
    <col min="2287" max="2287" width="7.44140625" style="2" customWidth="1"/>
    <col min="2288" max="2288" width="24.44140625" style="2" customWidth="1"/>
    <col min="2289" max="2289" width="9.44140625" style="2" customWidth="1"/>
    <col min="2290" max="2290" width="10.6640625" style="2" customWidth="1"/>
    <col min="2291" max="2291" width="37" style="2" customWidth="1"/>
    <col min="2292" max="2292" width="9.33203125" style="2" customWidth="1"/>
    <col min="2293" max="2293" width="11.109375" style="2" customWidth="1"/>
    <col min="2294" max="2294" width="36.33203125" style="2" customWidth="1"/>
    <col min="2295" max="2296" width="10.6640625" style="2" customWidth="1"/>
    <col min="2297" max="2297" width="9.44140625" style="2" customWidth="1"/>
    <col min="2298" max="2298" width="16.33203125" style="2" customWidth="1"/>
    <col min="2299" max="2299" width="13.6640625" style="2" customWidth="1"/>
    <col min="2300" max="2300" width="13.33203125" style="2" customWidth="1"/>
    <col min="2301" max="2301" width="13.44140625" style="2" customWidth="1"/>
    <col min="2302" max="2302" width="12.44140625" style="2" customWidth="1"/>
    <col min="2303" max="2303" width="13.6640625" style="2" customWidth="1"/>
    <col min="2304" max="2304" width="12.5546875" style="2" customWidth="1"/>
    <col min="2305" max="2305" width="16.109375" style="2" customWidth="1"/>
    <col min="2306" max="2306" width="14.44140625" style="2" customWidth="1"/>
    <col min="2307" max="2307" width="11.6640625" style="2" customWidth="1"/>
    <col min="2308" max="2308" width="12.6640625" style="2" bestFit="1" customWidth="1"/>
    <col min="2309" max="2309" width="10.44140625" style="2" bestFit="1" customWidth="1"/>
    <col min="2310" max="2312" width="11.33203125" style="2" bestFit="1" customWidth="1"/>
    <col min="2313" max="2313" width="9.5546875" style="2" bestFit="1" customWidth="1"/>
    <col min="2314" max="2540" width="8.109375" style="2"/>
    <col min="2541" max="2541" width="8.109375" style="2" customWidth="1"/>
    <col min="2542" max="2542" width="44.5546875" style="2" customWidth="1"/>
    <col min="2543" max="2543" width="7.44140625" style="2" customWidth="1"/>
    <col min="2544" max="2544" width="24.44140625" style="2" customWidth="1"/>
    <col min="2545" max="2545" width="9.44140625" style="2" customWidth="1"/>
    <col min="2546" max="2546" width="10.6640625" style="2" customWidth="1"/>
    <col min="2547" max="2547" width="37" style="2" customWidth="1"/>
    <col min="2548" max="2548" width="9.33203125" style="2" customWidth="1"/>
    <col min="2549" max="2549" width="11.109375" style="2" customWidth="1"/>
    <col min="2550" max="2550" width="36.33203125" style="2" customWidth="1"/>
    <col min="2551" max="2552" width="10.6640625" style="2" customWidth="1"/>
    <col min="2553" max="2553" width="9.44140625" style="2" customWidth="1"/>
    <col min="2554" max="2554" width="16.33203125" style="2" customWidth="1"/>
    <col min="2555" max="2555" width="13.6640625" style="2" customWidth="1"/>
    <col min="2556" max="2556" width="13.33203125" style="2" customWidth="1"/>
    <col min="2557" max="2557" width="13.44140625" style="2" customWidth="1"/>
    <col min="2558" max="2558" width="12.44140625" style="2" customWidth="1"/>
    <col min="2559" max="2559" width="13.6640625" style="2" customWidth="1"/>
    <col min="2560" max="2560" width="12.5546875" style="2" customWidth="1"/>
    <col min="2561" max="2561" width="16.109375" style="2" customWidth="1"/>
    <col min="2562" max="2562" width="14.44140625" style="2" customWidth="1"/>
    <col min="2563" max="2563" width="11.6640625" style="2" customWidth="1"/>
    <col min="2564" max="2564" width="12.6640625" style="2" bestFit="1" customWidth="1"/>
    <col min="2565" max="2565" width="10.44140625" style="2" bestFit="1" customWidth="1"/>
    <col min="2566" max="2568" width="11.33203125" style="2" bestFit="1" customWidth="1"/>
    <col min="2569" max="2569" width="9.5546875" style="2" bestFit="1" customWidth="1"/>
    <col min="2570" max="2796" width="8.109375" style="2"/>
    <col min="2797" max="2797" width="8.109375" style="2" customWidth="1"/>
    <col min="2798" max="2798" width="44.5546875" style="2" customWidth="1"/>
    <col min="2799" max="2799" width="7.44140625" style="2" customWidth="1"/>
    <col min="2800" max="2800" width="24.44140625" style="2" customWidth="1"/>
    <col min="2801" max="2801" width="9.44140625" style="2" customWidth="1"/>
    <col min="2802" max="2802" width="10.6640625" style="2" customWidth="1"/>
    <col min="2803" max="2803" width="37" style="2" customWidth="1"/>
    <col min="2804" max="2804" width="9.33203125" style="2" customWidth="1"/>
    <col min="2805" max="2805" width="11.109375" style="2" customWidth="1"/>
    <col min="2806" max="2806" width="36.33203125" style="2" customWidth="1"/>
    <col min="2807" max="2808" width="10.6640625" style="2" customWidth="1"/>
    <col min="2809" max="2809" width="9.44140625" style="2" customWidth="1"/>
    <col min="2810" max="2810" width="16.33203125" style="2" customWidth="1"/>
    <col min="2811" max="2811" width="13.6640625" style="2" customWidth="1"/>
    <col min="2812" max="2812" width="13.33203125" style="2" customWidth="1"/>
    <col min="2813" max="2813" width="13.44140625" style="2" customWidth="1"/>
    <col min="2814" max="2814" width="12.44140625" style="2" customWidth="1"/>
    <col min="2815" max="2815" width="13.6640625" style="2" customWidth="1"/>
    <col min="2816" max="2816" width="12.5546875" style="2" customWidth="1"/>
    <col min="2817" max="2817" width="16.109375" style="2" customWidth="1"/>
    <col min="2818" max="2818" width="14.44140625" style="2" customWidth="1"/>
    <col min="2819" max="2819" width="11.6640625" style="2" customWidth="1"/>
    <col min="2820" max="2820" width="12.6640625" style="2" bestFit="1" customWidth="1"/>
    <col min="2821" max="2821" width="10.44140625" style="2" bestFit="1" customWidth="1"/>
    <col min="2822" max="2824" width="11.33203125" style="2" bestFit="1" customWidth="1"/>
    <col min="2825" max="2825" width="9.5546875" style="2" bestFit="1" customWidth="1"/>
    <col min="2826" max="3052" width="8.109375" style="2"/>
    <col min="3053" max="3053" width="8.109375" style="2" customWidth="1"/>
    <col min="3054" max="3054" width="44.5546875" style="2" customWidth="1"/>
    <col min="3055" max="3055" width="7.44140625" style="2" customWidth="1"/>
    <col min="3056" max="3056" width="24.44140625" style="2" customWidth="1"/>
    <col min="3057" max="3057" width="9.44140625" style="2" customWidth="1"/>
    <col min="3058" max="3058" width="10.6640625" style="2" customWidth="1"/>
    <col min="3059" max="3059" width="37" style="2" customWidth="1"/>
    <col min="3060" max="3060" width="9.33203125" style="2" customWidth="1"/>
    <col min="3061" max="3061" width="11.109375" style="2" customWidth="1"/>
    <col min="3062" max="3062" width="36.33203125" style="2" customWidth="1"/>
    <col min="3063" max="3064" width="10.6640625" style="2" customWidth="1"/>
    <col min="3065" max="3065" width="9.44140625" style="2" customWidth="1"/>
    <col min="3066" max="3066" width="16.33203125" style="2" customWidth="1"/>
    <col min="3067" max="3067" width="13.6640625" style="2" customWidth="1"/>
    <col min="3068" max="3068" width="13.33203125" style="2" customWidth="1"/>
    <col min="3069" max="3069" width="13.44140625" style="2" customWidth="1"/>
    <col min="3070" max="3070" width="12.44140625" style="2" customWidth="1"/>
    <col min="3071" max="3071" width="13.6640625" style="2" customWidth="1"/>
    <col min="3072" max="3072" width="12.5546875" style="2" customWidth="1"/>
    <col min="3073" max="3073" width="16.109375" style="2" customWidth="1"/>
    <col min="3074" max="3074" width="14.44140625" style="2" customWidth="1"/>
    <col min="3075" max="3075" width="11.6640625" style="2" customWidth="1"/>
    <col min="3076" max="3076" width="12.6640625" style="2" bestFit="1" customWidth="1"/>
    <col min="3077" max="3077" width="10.44140625" style="2" bestFit="1" customWidth="1"/>
    <col min="3078" max="3080" width="11.33203125" style="2" bestFit="1" customWidth="1"/>
    <col min="3081" max="3081" width="9.5546875" style="2" bestFit="1" customWidth="1"/>
    <col min="3082" max="3308" width="8.109375" style="2"/>
    <col min="3309" max="3309" width="8.109375" style="2" customWidth="1"/>
    <col min="3310" max="3310" width="44.5546875" style="2" customWidth="1"/>
    <col min="3311" max="3311" width="7.44140625" style="2" customWidth="1"/>
    <col min="3312" max="3312" width="24.44140625" style="2" customWidth="1"/>
    <col min="3313" max="3313" width="9.44140625" style="2" customWidth="1"/>
    <col min="3314" max="3314" width="10.6640625" style="2" customWidth="1"/>
    <col min="3315" max="3315" width="37" style="2" customWidth="1"/>
    <col min="3316" max="3316" width="9.33203125" style="2" customWidth="1"/>
    <col min="3317" max="3317" width="11.109375" style="2" customWidth="1"/>
    <col min="3318" max="3318" width="36.33203125" style="2" customWidth="1"/>
    <col min="3319" max="3320" width="10.6640625" style="2" customWidth="1"/>
    <col min="3321" max="3321" width="9.44140625" style="2" customWidth="1"/>
    <col min="3322" max="3322" width="16.33203125" style="2" customWidth="1"/>
    <col min="3323" max="3323" width="13.6640625" style="2" customWidth="1"/>
    <col min="3324" max="3324" width="13.33203125" style="2" customWidth="1"/>
    <col min="3325" max="3325" width="13.44140625" style="2" customWidth="1"/>
    <col min="3326" max="3326" width="12.44140625" style="2" customWidth="1"/>
    <col min="3327" max="3327" width="13.6640625" style="2" customWidth="1"/>
    <col min="3328" max="3328" width="12.5546875" style="2" customWidth="1"/>
    <col min="3329" max="3329" width="16.109375" style="2" customWidth="1"/>
    <col min="3330" max="3330" width="14.44140625" style="2" customWidth="1"/>
    <col min="3331" max="3331" width="11.6640625" style="2" customWidth="1"/>
    <col min="3332" max="3332" width="12.6640625" style="2" bestFit="1" customWidth="1"/>
    <col min="3333" max="3333" width="10.44140625" style="2" bestFit="1" customWidth="1"/>
    <col min="3334" max="3336" width="11.33203125" style="2" bestFit="1" customWidth="1"/>
    <col min="3337" max="3337" width="9.5546875" style="2" bestFit="1" customWidth="1"/>
    <col min="3338" max="3564" width="8.109375" style="2"/>
    <col min="3565" max="3565" width="8.109375" style="2" customWidth="1"/>
    <col min="3566" max="3566" width="44.5546875" style="2" customWidth="1"/>
    <col min="3567" max="3567" width="7.44140625" style="2" customWidth="1"/>
    <col min="3568" max="3568" width="24.44140625" style="2" customWidth="1"/>
    <col min="3569" max="3569" width="9.44140625" style="2" customWidth="1"/>
    <col min="3570" max="3570" width="10.6640625" style="2" customWidth="1"/>
    <col min="3571" max="3571" width="37" style="2" customWidth="1"/>
    <col min="3572" max="3572" width="9.33203125" style="2" customWidth="1"/>
    <col min="3573" max="3573" width="11.109375" style="2" customWidth="1"/>
    <col min="3574" max="3574" width="36.33203125" style="2" customWidth="1"/>
    <col min="3575" max="3576" width="10.6640625" style="2" customWidth="1"/>
    <col min="3577" max="3577" width="9.44140625" style="2" customWidth="1"/>
    <col min="3578" max="3578" width="16.33203125" style="2" customWidth="1"/>
    <col min="3579" max="3579" width="13.6640625" style="2" customWidth="1"/>
    <col min="3580" max="3580" width="13.33203125" style="2" customWidth="1"/>
    <col min="3581" max="3581" width="13.44140625" style="2" customWidth="1"/>
    <col min="3582" max="3582" width="12.44140625" style="2" customWidth="1"/>
    <col min="3583" max="3583" width="13.6640625" style="2" customWidth="1"/>
    <col min="3584" max="3584" width="12.5546875" style="2" customWidth="1"/>
    <col min="3585" max="3585" width="16.109375" style="2" customWidth="1"/>
    <col min="3586" max="3586" width="14.44140625" style="2" customWidth="1"/>
    <col min="3587" max="3587" width="11.6640625" style="2" customWidth="1"/>
    <col min="3588" max="3588" width="12.6640625" style="2" bestFit="1" customWidth="1"/>
    <col min="3589" max="3589" width="10.44140625" style="2" bestFit="1" customWidth="1"/>
    <col min="3590" max="3592" width="11.33203125" style="2" bestFit="1" customWidth="1"/>
    <col min="3593" max="3593" width="9.5546875" style="2" bestFit="1" customWidth="1"/>
    <col min="3594" max="3820" width="8.109375" style="2"/>
    <col min="3821" max="3821" width="8.109375" style="2" customWidth="1"/>
    <col min="3822" max="3822" width="44.5546875" style="2" customWidth="1"/>
    <col min="3823" max="3823" width="7.44140625" style="2" customWidth="1"/>
    <col min="3824" max="3824" width="24.44140625" style="2" customWidth="1"/>
    <col min="3825" max="3825" width="9.44140625" style="2" customWidth="1"/>
    <col min="3826" max="3826" width="10.6640625" style="2" customWidth="1"/>
    <col min="3827" max="3827" width="37" style="2" customWidth="1"/>
    <col min="3828" max="3828" width="9.33203125" style="2" customWidth="1"/>
    <col min="3829" max="3829" width="11.109375" style="2" customWidth="1"/>
    <col min="3830" max="3830" width="36.33203125" style="2" customWidth="1"/>
    <col min="3831" max="3832" width="10.6640625" style="2" customWidth="1"/>
    <col min="3833" max="3833" width="9.44140625" style="2" customWidth="1"/>
    <col min="3834" max="3834" width="16.33203125" style="2" customWidth="1"/>
    <col min="3835" max="3835" width="13.6640625" style="2" customWidth="1"/>
    <col min="3836" max="3836" width="13.33203125" style="2" customWidth="1"/>
    <col min="3837" max="3837" width="13.44140625" style="2" customWidth="1"/>
    <col min="3838" max="3838" width="12.44140625" style="2" customWidth="1"/>
    <col min="3839" max="3839" width="13.6640625" style="2" customWidth="1"/>
    <col min="3840" max="3840" width="12.5546875" style="2" customWidth="1"/>
    <col min="3841" max="3841" width="16.109375" style="2" customWidth="1"/>
    <col min="3842" max="3842" width="14.44140625" style="2" customWidth="1"/>
    <col min="3843" max="3843" width="11.6640625" style="2" customWidth="1"/>
    <col min="3844" max="3844" width="12.6640625" style="2" bestFit="1" customWidth="1"/>
    <col min="3845" max="3845" width="10.44140625" style="2" bestFit="1" customWidth="1"/>
    <col min="3846" max="3848" width="11.33203125" style="2" bestFit="1" customWidth="1"/>
    <col min="3849" max="3849" width="9.5546875" style="2" bestFit="1" customWidth="1"/>
    <col min="3850" max="4076" width="8.109375" style="2"/>
    <col min="4077" max="4077" width="8.109375" style="2" customWidth="1"/>
    <col min="4078" max="4078" width="44.5546875" style="2" customWidth="1"/>
    <col min="4079" max="4079" width="7.44140625" style="2" customWidth="1"/>
    <col min="4080" max="4080" width="24.44140625" style="2" customWidth="1"/>
    <col min="4081" max="4081" width="9.44140625" style="2" customWidth="1"/>
    <col min="4082" max="4082" width="10.6640625" style="2" customWidth="1"/>
    <col min="4083" max="4083" width="37" style="2" customWidth="1"/>
    <col min="4084" max="4084" width="9.33203125" style="2" customWidth="1"/>
    <col min="4085" max="4085" width="11.109375" style="2" customWidth="1"/>
    <col min="4086" max="4086" width="36.33203125" style="2" customWidth="1"/>
    <col min="4087" max="4088" width="10.6640625" style="2" customWidth="1"/>
    <col min="4089" max="4089" width="9.44140625" style="2" customWidth="1"/>
    <col min="4090" max="4090" width="16.33203125" style="2" customWidth="1"/>
    <col min="4091" max="4091" width="13.6640625" style="2" customWidth="1"/>
    <col min="4092" max="4092" width="13.33203125" style="2" customWidth="1"/>
    <col min="4093" max="4093" width="13.44140625" style="2" customWidth="1"/>
    <col min="4094" max="4094" width="12.44140625" style="2" customWidth="1"/>
    <col min="4095" max="4095" width="13.6640625" style="2" customWidth="1"/>
    <col min="4096" max="4096" width="12.5546875" style="2" customWidth="1"/>
    <col min="4097" max="4097" width="16.109375" style="2" customWidth="1"/>
    <col min="4098" max="4098" width="14.44140625" style="2" customWidth="1"/>
    <col min="4099" max="4099" width="11.6640625" style="2" customWidth="1"/>
    <col min="4100" max="4100" width="12.6640625" style="2" bestFit="1" customWidth="1"/>
    <col min="4101" max="4101" width="10.44140625" style="2" bestFit="1" customWidth="1"/>
    <col min="4102" max="4104" width="11.33203125" style="2" bestFit="1" customWidth="1"/>
    <col min="4105" max="4105" width="9.5546875" style="2" bestFit="1" customWidth="1"/>
    <col min="4106" max="4332" width="8.109375" style="2"/>
    <col min="4333" max="4333" width="8.109375" style="2" customWidth="1"/>
    <col min="4334" max="4334" width="44.5546875" style="2" customWidth="1"/>
    <col min="4335" max="4335" width="7.44140625" style="2" customWidth="1"/>
    <col min="4336" max="4336" width="24.44140625" style="2" customWidth="1"/>
    <col min="4337" max="4337" width="9.44140625" style="2" customWidth="1"/>
    <col min="4338" max="4338" width="10.6640625" style="2" customWidth="1"/>
    <col min="4339" max="4339" width="37" style="2" customWidth="1"/>
    <col min="4340" max="4340" width="9.33203125" style="2" customWidth="1"/>
    <col min="4341" max="4341" width="11.109375" style="2" customWidth="1"/>
    <col min="4342" max="4342" width="36.33203125" style="2" customWidth="1"/>
    <col min="4343" max="4344" width="10.6640625" style="2" customWidth="1"/>
    <col min="4345" max="4345" width="9.44140625" style="2" customWidth="1"/>
    <col min="4346" max="4346" width="16.33203125" style="2" customWidth="1"/>
    <col min="4347" max="4347" width="13.6640625" style="2" customWidth="1"/>
    <col min="4348" max="4348" width="13.33203125" style="2" customWidth="1"/>
    <col min="4349" max="4349" width="13.44140625" style="2" customWidth="1"/>
    <col min="4350" max="4350" width="12.44140625" style="2" customWidth="1"/>
    <col min="4351" max="4351" width="13.6640625" style="2" customWidth="1"/>
    <col min="4352" max="4352" width="12.5546875" style="2" customWidth="1"/>
    <col min="4353" max="4353" width="16.109375" style="2" customWidth="1"/>
    <col min="4354" max="4354" width="14.44140625" style="2" customWidth="1"/>
    <col min="4355" max="4355" width="11.6640625" style="2" customWidth="1"/>
    <col min="4356" max="4356" width="12.6640625" style="2" bestFit="1" customWidth="1"/>
    <col min="4357" max="4357" width="10.44140625" style="2" bestFit="1" customWidth="1"/>
    <col min="4358" max="4360" width="11.33203125" style="2" bestFit="1" customWidth="1"/>
    <col min="4361" max="4361" width="9.5546875" style="2" bestFit="1" customWidth="1"/>
    <col min="4362" max="4588" width="8.109375" style="2"/>
    <col min="4589" max="4589" width="8.109375" style="2" customWidth="1"/>
    <col min="4590" max="4590" width="44.5546875" style="2" customWidth="1"/>
    <col min="4591" max="4591" width="7.44140625" style="2" customWidth="1"/>
    <col min="4592" max="4592" width="24.44140625" style="2" customWidth="1"/>
    <col min="4593" max="4593" width="9.44140625" style="2" customWidth="1"/>
    <col min="4594" max="4594" width="10.6640625" style="2" customWidth="1"/>
    <col min="4595" max="4595" width="37" style="2" customWidth="1"/>
    <col min="4596" max="4596" width="9.33203125" style="2" customWidth="1"/>
    <col min="4597" max="4597" width="11.109375" style="2" customWidth="1"/>
    <col min="4598" max="4598" width="36.33203125" style="2" customWidth="1"/>
    <col min="4599" max="4600" width="10.6640625" style="2" customWidth="1"/>
    <col min="4601" max="4601" width="9.44140625" style="2" customWidth="1"/>
    <col min="4602" max="4602" width="16.33203125" style="2" customWidth="1"/>
    <col min="4603" max="4603" width="13.6640625" style="2" customWidth="1"/>
    <col min="4604" max="4604" width="13.33203125" style="2" customWidth="1"/>
    <col min="4605" max="4605" width="13.44140625" style="2" customWidth="1"/>
    <col min="4606" max="4606" width="12.44140625" style="2" customWidth="1"/>
    <col min="4607" max="4607" width="13.6640625" style="2" customWidth="1"/>
    <col min="4608" max="4608" width="12.5546875" style="2" customWidth="1"/>
    <col min="4609" max="4609" width="16.109375" style="2" customWidth="1"/>
    <col min="4610" max="4610" width="14.44140625" style="2" customWidth="1"/>
    <col min="4611" max="4611" width="11.6640625" style="2" customWidth="1"/>
    <col min="4612" max="4612" width="12.6640625" style="2" bestFit="1" customWidth="1"/>
    <col min="4613" max="4613" width="10.44140625" style="2" bestFit="1" customWidth="1"/>
    <col min="4614" max="4616" width="11.33203125" style="2" bestFit="1" customWidth="1"/>
    <col min="4617" max="4617" width="9.5546875" style="2" bestFit="1" customWidth="1"/>
    <col min="4618" max="4844" width="8.109375" style="2"/>
    <col min="4845" max="4845" width="8.109375" style="2" customWidth="1"/>
    <col min="4846" max="4846" width="44.5546875" style="2" customWidth="1"/>
    <col min="4847" max="4847" width="7.44140625" style="2" customWidth="1"/>
    <col min="4848" max="4848" width="24.44140625" style="2" customWidth="1"/>
    <col min="4849" max="4849" width="9.44140625" style="2" customWidth="1"/>
    <col min="4850" max="4850" width="10.6640625" style="2" customWidth="1"/>
    <col min="4851" max="4851" width="37" style="2" customWidth="1"/>
    <col min="4852" max="4852" width="9.33203125" style="2" customWidth="1"/>
    <col min="4853" max="4853" width="11.109375" style="2" customWidth="1"/>
    <col min="4854" max="4854" width="36.33203125" style="2" customWidth="1"/>
    <col min="4855" max="4856" width="10.6640625" style="2" customWidth="1"/>
    <col min="4857" max="4857" width="9.44140625" style="2" customWidth="1"/>
    <col min="4858" max="4858" width="16.33203125" style="2" customWidth="1"/>
    <col min="4859" max="4859" width="13.6640625" style="2" customWidth="1"/>
    <col min="4860" max="4860" width="13.33203125" style="2" customWidth="1"/>
    <col min="4861" max="4861" width="13.44140625" style="2" customWidth="1"/>
    <col min="4862" max="4862" width="12.44140625" style="2" customWidth="1"/>
    <col min="4863" max="4863" width="13.6640625" style="2" customWidth="1"/>
    <col min="4864" max="4864" width="12.5546875" style="2" customWidth="1"/>
    <col min="4865" max="4865" width="16.109375" style="2" customWidth="1"/>
    <col min="4866" max="4866" width="14.44140625" style="2" customWidth="1"/>
    <col min="4867" max="4867" width="11.6640625" style="2" customWidth="1"/>
    <col min="4868" max="4868" width="12.6640625" style="2" bestFit="1" customWidth="1"/>
    <col min="4869" max="4869" width="10.44140625" style="2" bestFit="1" customWidth="1"/>
    <col min="4870" max="4872" width="11.33203125" style="2" bestFit="1" customWidth="1"/>
    <col min="4873" max="4873" width="9.5546875" style="2" bestFit="1" customWidth="1"/>
    <col min="4874" max="5100" width="8.109375" style="2"/>
    <col min="5101" max="5101" width="8.109375" style="2" customWidth="1"/>
    <col min="5102" max="5102" width="44.5546875" style="2" customWidth="1"/>
    <col min="5103" max="5103" width="7.44140625" style="2" customWidth="1"/>
    <col min="5104" max="5104" width="24.44140625" style="2" customWidth="1"/>
    <col min="5105" max="5105" width="9.44140625" style="2" customWidth="1"/>
    <col min="5106" max="5106" width="10.6640625" style="2" customWidth="1"/>
    <col min="5107" max="5107" width="37" style="2" customWidth="1"/>
    <col min="5108" max="5108" width="9.33203125" style="2" customWidth="1"/>
    <col min="5109" max="5109" width="11.109375" style="2" customWidth="1"/>
    <col min="5110" max="5110" width="36.33203125" style="2" customWidth="1"/>
    <col min="5111" max="5112" width="10.6640625" style="2" customWidth="1"/>
    <col min="5113" max="5113" width="9.44140625" style="2" customWidth="1"/>
    <col min="5114" max="5114" width="16.33203125" style="2" customWidth="1"/>
    <col min="5115" max="5115" width="13.6640625" style="2" customWidth="1"/>
    <col min="5116" max="5116" width="13.33203125" style="2" customWidth="1"/>
    <col min="5117" max="5117" width="13.44140625" style="2" customWidth="1"/>
    <col min="5118" max="5118" width="12.44140625" style="2" customWidth="1"/>
    <col min="5119" max="5119" width="13.6640625" style="2" customWidth="1"/>
    <col min="5120" max="5120" width="12.5546875" style="2" customWidth="1"/>
    <col min="5121" max="5121" width="16.109375" style="2" customWidth="1"/>
    <col min="5122" max="5122" width="14.44140625" style="2" customWidth="1"/>
    <col min="5123" max="5123" width="11.6640625" style="2" customWidth="1"/>
    <col min="5124" max="5124" width="12.6640625" style="2" bestFit="1" customWidth="1"/>
    <col min="5125" max="5125" width="10.44140625" style="2" bestFit="1" customWidth="1"/>
    <col min="5126" max="5128" width="11.33203125" style="2" bestFit="1" customWidth="1"/>
    <col min="5129" max="5129" width="9.5546875" style="2" bestFit="1" customWidth="1"/>
    <col min="5130" max="5356" width="8.109375" style="2"/>
    <col min="5357" max="5357" width="8.109375" style="2" customWidth="1"/>
    <col min="5358" max="5358" width="44.5546875" style="2" customWidth="1"/>
    <col min="5359" max="5359" width="7.44140625" style="2" customWidth="1"/>
    <col min="5360" max="5360" width="24.44140625" style="2" customWidth="1"/>
    <col min="5361" max="5361" width="9.44140625" style="2" customWidth="1"/>
    <col min="5362" max="5362" width="10.6640625" style="2" customWidth="1"/>
    <col min="5363" max="5363" width="37" style="2" customWidth="1"/>
    <col min="5364" max="5364" width="9.33203125" style="2" customWidth="1"/>
    <col min="5365" max="5365" width="11.109375" style="2" customWidth="1"/>
    <col min="5366" max="5366" width="36.33203125" style="2" customWidth="1"/>
    <col min="5367" max="5368" width="10.6640625" style="2" customWidth="1"/>
    <col min="5369" max="5369" width="9.44140625" style="2" customWidth="1"/>
    <col min="5370" max="5370" width="16.33203125" style="2" customWidth="1"/>
    <col min="5371" max="5371" width="13.6640625" style="2" customWidth="1"/>
    <col min="5372" max="5372" width="13.33203125" style="2" customWidth="1"/>
    <col min="5373" max="5373" width="13.44140625" style="2" customWidth="1"/>
    <col min="5374" max="5374" width="12.44140625" style="2" customWidth="1"/>
    <col min="5375" max="5375" width="13.6640625" style="2" customWidth="1"/>
    <col min="5376" max="5376" width="12.5546875" style="2" customWidth="1"/>
    <col min="5377" max="5377" width="16.109375" style="2" customWidth="1"/>
    <col min="5378" max="5378" width="14.44140625" style="2" customWidth="1"/>
    <col min="5379" max="5379" width="11.6640625" style="2" customWidth="1"/>
    <col min="5380" max="5380" width="12.6640625" style="2" bestFit="1" customWidth="1"/>
    <col min="5381" max="5381" width="10.44140625" style="2" bestFit="1" customWidth="1"/>
    <col min="5382" max="5384" width="11.33203125" style="2" bestFit="1" customWidth="1"/>
    <col min="5385" max="5385" width="9.5546875" style="2" bestFit="1" customWidth="1"/>
    <col min="5386" max="5612" width="8.109375" style="2"/>
    <col min="5613" max="5613" width="8.109375" style="2" customWidth="1"/>
    <col min="5614" max="5614" width="44.5546875" style="2" customWidth="1"/>
    <col min="5615" max="5615" width="7.44140625" style="2" customWidth="1"/>
    <col min="5616" max="5616" width="24.44140625" style="2" customWidth="1"/>
    <col min="5617" max="5617" width="9.44140625" style="2" customWidth="1"/>
    <col min="5618" max="5618" width="10.6640625" style="2" customWidth="1"/>
    <col min="5619" max="5619" width="37" style="2" customWidth="1"/>
    <col min="5620" max="5620" width="9.33203125" style="2" customWidth="1"/>
    <col min="5621" max="5621" width="11.109375" style="2" customWidth="1"/>
    <col min="5622" max="5622" width="36.33203125" style="2" customWidth="1"/>
    <col min="5623" max="5624" width="10.6640625" style="2" customWidth="1"/>
    <col min="5625" max="5625" width="9.44140625" style="2" customWidth="1"/>
    <col min="5626" max="5626" width="16.33203125" style="2" customWidth="1"/>
    <col min="5627" max="5627" width="13.6640625" style="2" customWidth="1"/>
    <col min="5628" max="5628" width="13.33203125" style="2" customWidth="1"/>
    <col min="5629" max="5629" width="13.44140625" style="2" customWidth="1"/>
    <col min="5630" max="5630" width="12.44140625" style="2" customWidth="1"/>
    <col min="5631" max="5631" width="13.6640625" style="2" customWidth="1"/>
    <col min="5632" max="5632" width="12.5546875" style="2" customWidth="1"/>
    <col min="5633" max="5633" width="16.109375" style="2" customWidth="1"/>
    <col min="5634" max="5634" width="14.44140625" style="2" customWidth="1"/>
    <col min="5635" max="5635" width="11.6640625" style="2" customWidth="1"/>
    <col min="5636" max="5636" width="12.6640625" style="2" bestFit="1" customWidth="1"/>
    <col min="5637" max="5637" width="10.44140625" style="2" bestFit="1" customWidth="1"/>
    <col min="5638" max="5640" width="11.33203125" style="2" bestFit="1" customWidth="1"/>
    <col min="5641" max="5641" width="9.5546875" style="2" bestFit="1" customWidth="1"/>
    <col min="5642" max="5868" width="8.109375" style="2"/>
    <col min="5869" max="5869" width="8.109375" style="2" customWidth="1"/>
    <col min="5870" max="5870" width="44.5546875" style="2" customWidth="1"/>
    <col min="5871" max="5871" width="7.44140625" style="2" customWidth="1"/>
    <col min="5872" max="5872" width="24.44140625" style="2" customWidth="1"/>
    <col min="5873" max="5873" width="9.44140625" style="2" customWidth="1"/>
    <col min="5874" max="5874" width="10.6640625" style="2" customWidth="1"/>
    <col min="5875" max="5875" width="37" style="2" customWidth="1"/>
    <col min="5876" max="5876" width="9.33203125" style="2" customWidth="1"/>
    <col min="5877" max="5877" width="11.109375" style="2" customWidth="1"/>
    <col min="5878" max="5878" width="36.33203125" style="2" customWidth="1"/>
    <col min="5879" max="5880" width="10.6640625" style="2" customWidth="1"/>
    <col min="5881" max="5881" width="9.44140625" style="2" customWidth="1"/>
    <col min="5882" max="5882" width="16.33203125" style="2" customWidth="1"/>
    <col min="5883" max="5883" width="13.6640625" style="2" customWidth="1"/>
    <col min="5884" max="5884" width="13.33203125" style="2" customWidth="1"/>
    <col min="5885" max="5885" width="13.44140625" style="2" customWidth="1"/>
    <col min="5886" max="5886" width="12.44140625" style="2" customWidth="1"/>
    <col min="5887" max="5887" width="13.6640625" style="2" customWidth="1"/>
    <col min="5888" max="5888" width="12.5546875" style="2" customWidth="1"/>
    <col min="5889" max="5889" width="16.109375" style="2" customWidth="1"/>
    <col min="5890" max="5890" width="14.44140625" style="2" customWidth="1"/>
    <col min="5891" max="5891" width="11.6640625" style="2" customWidth="1"/>
    <col min="5892" max="5892" width="12.6640625" style="2" bestFit="1" customWidth="1"/>
    <col min="5893" max="5893" width="10.44140625" style="2" bestFit="1" customWidth="1"/>
    <col min="5894" max="5896" width="11.33203125" style="2" bestFit="1" customWidth="1"/>
    <col min="5897" max="5897" width="9.5546875" style="2" bestFit="1" customWidth="1"/>
    <col min="5898" max="6124" width="8.109375" style="2"/>
    <col min="6125" max="6125" width="8.109375" style="2" customWidth="1"/>
    <col min="6126" max="6126" width="44.5546875" style="2" customWidth="1"/>
    <col min="6127" max="6127" width="7.44140625" style="2" customWidth="1"/>
    <col min="6128" max="6128" width="24.44140625" style="2" customWidth="1"/>
    <col min="6129" max="6129" width="9.44140625" style="2" customWidth="1"/>
    <col min="6130" max="6130" width="10.6640625" style="2" customWidth="1"/>
    <col min="6131" max="6131" width="37" style="2" customWidth="1"/>
    <col min="6132" max="6132" width="9.33203125" style="2" customWidth="1"/>
    <col min="6133" max="6133" width="11.109375" style="2" customWidth="1"/>
    <col min="6134" max="6134" width="36.33203125" style="2" customWidth="1"/>
    <col min="6135" max="6136" width="10.6640625" style="2" customWidth="1"/>
    <col min="6137" max="6137" width="9.44140625" style="2" customWidth="1"/>
    <col min="6138" max="6138" width="16.33203125" style="2" customWidth="1"/>
    <col min="6139" max="6139" width="13.6640625" style="2" customWidth="1"/>
    <col min="6140" max="6140" width="13.33203125" style="2" customWidth="1"/>
    <col min="6141" max="6141" width="13.44140625" style="2" customWidth="1"/>
    <col min="6142" max="6142" width="12.44140625" style="2" customWidth="1"/>
    <col min="6143" max="6143" width="13.6640625" style="2" customWidth="1"/>
    <col min="6144" max="6144" width="12.5546875" style="2" customWidth="1"/>
    <col min="6145" max="6145" width="16.109375" style="2" customWidth="1"/>
    <col min="6146" max="6146" width="14.44140625" style="2" customWidth="1"/>
    <col min="6147" max="6147" width="11.6640625" style="2" customWidth="1"/>
    <col min="6148" max="6148" width="12.6640625" style="2" bestFit="1" customWidth="1"/>
    <col min="6149" max="6149" width="10.44140625" style="2" bestFit="1" customWidth="1"/>
    <col min="6150" max="6152" width="11.33203125" style="2" bestFit="1" customWidth="1"/>
    <col min="6153" max="6153" width="9.5546875" style="2" bestFit="1" customWidth="1"/>
    <col min="6154" max="6380" width="8.109375" style="2"/>
    <col min="6381" max="6381" width="8.109375" style="2" customWidth="1"/>
    <col min="6382" max="6382" width="44.5546875" style="2" customWidth="1"/>
    <col min="6383" max="6383" width="7.44140625" style="2" customWidth="1"/>
    <col min="6384" max="6384" width="24.44140625" style="2" customWidth="1"/>
    <col min="6385" max="6385" width="9.44140625" style="2" customWidth="1"/>
    <col min="6386" max="6386" width="10.6640625" style="2" customWidth="1"/>
    <col min="6387" max="6387" width="37" style="2" customWidth="1"/>
    <col min="6388" max="6388" width="9.33203125" style="2" customWidth="1"/>
    <col min="6389" max="6389" width="11.109375" style="2" customWidth="1"/>
    <col min="6390" max="6390" width="36.33203125" style="2" customWidth="1"/>
    <col min="6391" max="6392" width="10.6640625" style="2" customWidth="1"/>
    <col min="6393" max="6393" width="9.44140625" style="2" customWidth="1"/>
    <col min="6394" max="6394" width="16.33203125" style="2" customWidth="1"/>
    <col min="6395" max="6395" width="13.6640625" style="2" customWidth="1"/>
    <col min="6396" max="6396" width="13.33203125" style="2" customWidth="1"/>
    <col min="6397" max="6397" width="13.44140625" style="2" customWidth="1"/>
    <col min="6398" max="6398" width="12.44140625" style="2" customWidth="1"/>
    <col min="6399" max="6399" width="13.6640625" style="2" customWidth="1"/>
    <col min="6400" max="6400" width="12.5546875" style="2" customWidth="1"/>
    <col min="6401" max="6401" width="16.109375" style="2" customWidth="1"/>
    <col min="6402" max="6402" width="14.44140625" style="2" customWidth="1"/>
    <col min="6403" max="6403" width="11.6640625" style="2" customWidth="1"/>
    <col min="6404" max="6404" width="12.6640625" style="2" bestFit="1" customWidth="1"/>
    <col min="6405" max="6405" width="10.44140625" style="2" bestFit="1" customWidth="1"/>
    <col min="6406" max="6408" width="11.33203125" style="2" bestFit="1" customWidth="1"/>
    <col min="6409" max="6409" width="9.5546875" style="2" bestFit="1" customWidth="1"/>
    <col min="6410" max="6636" width="8.109375" style="2"/>
    <col min="6637" max="6637" width="8.109375" style="2" customWidth="1"/>
    <col min="6638" max="6638" width="44.5546875" style="2" customWidth="1"/>
    <col min="6639" max="6639" width="7.44140625" style="2" customWidth="1"/>
    <col min="6640" max="6640" width="24.44140625" style="2" customWidth="1"/>
    <col min="6641" max="6641" width="9.44140625" style="2" customWidth="1"/>
    <col min="6642" max="6642" width="10.6640625" style="2" customWidth="1"/>
    <col min="6643" max="6643" width="37" style="2" customWidth="1"/>
    <col min="6644" max="6644" width="9.33203125" style="2" customWidth="1"/>
    <col min="6645" max="6645" width="11.109375" style="2" customWidth="1"/>
    <col min="6646" max="6646" width="36.33203125" style="2" customWidth="1"/>
    <col min="6647" max="6648" width="10.6640625" style="2" customWidth="1"/>
    <col min="6649" max="6649" width="9.44140625" style="2" customWidth="1"/>
    <col min="6650" max="6650" width="16.33203125" style="2" customWidth="1"/>
    <col min="6651" max="6651" width="13.6640625" style="2" customWidth="1"/>
    <col min="6652" max="6652" width="13.33203125" style="2" customWidth="1"/>
    <col min="6653" max="6653" width="13.44140625" style="2" customWidth="1"/>
    <col min="6654" max="6654" width="12.44140625" style="2" customWidth="1"/>
    <col min="6655" max="6655" width="13.6640625" style="2" customWidth="1"/>
    <col min="6656" max="6656" width="12.5546875" style="2" customWidth="1"/>
    <col min="6657" max="6657" width="16.109375" style="2" customWidth="1"/>
    <col min="6658" max="6658" width="14.44140625" style="2" customWidth="1"/>
    <col min="6659" max="6659" width="11.6640625" style="2" customWidth="1"/>
    <col min="6660" max="6660" width="12.6640625" style="2" bestFit="1" customWidth="1"/>
    <col min="6661" max="6661" width="10.44140625" style="2" bestFit="1" customWidth="1"/>
    <col min="6662" max="6664" width="11.33203125" style="2" bestFit="1" customWidth="1"/>
    <col min="6665" max="6665" width="9.5546875" style="2" bestFit="1" customWidth="1"/>
    <col min="6666" max="6892" width="8.109375" style="2"/>
    <col min="6893" max="6893" width="8.109375" style="2" customWidth="1"/>
    <col min="6894" max="6894" width="44.5546875" style="2" customWidth="1"/>
    <col min="6895" max="6895" width="7.44140625" style="2" customWidth="1"/>
    <col min="6896" max="6896" width="24.44140625" style="2" customWidth="1"/>
    <col min="6897" max="6897" width="9.44140625" style="2" customWidth="1"/>
    <col min="6898" max="6898" width="10.6640625" style="2" customWidth="1"/>
    <col min="6899" max="6899" width="37" style="2" customWidth="1"/>
    <col min="6900" max="6900" width="9.33203125" style="2" customWidth="1"/>
    <col min="6901" max="6901" width="11.109375" style="2" customWidth="1"/>
    <col min="6902" max="6902" width="36.33203125" style="2" customWidth="1"/>
    <col min="6903" max="6904" width="10.6640625" style="2" customWidth="1"/>
    <col min="6905" max="6905" width="9.44140625" style="2" customWidth="1"/>
    <col min="6906" max="6906" width="16.33203125" style="2" customWidth="1"/>
    <col min="6907" max="6907" width="13.6640625" style="2" customWidth="1"/>
    <col min="6908" max="6908" width="13.33203125" style="2" customWidth="1"/>
    <col min="6909" max="6909" width="13.44140625" style="2" customWidth="1"/>
    <col min="6910" max="6910" width="12.44140625" style="2" customWidth="1"/>
    <col min="6911" max="6911" width="13.6640625" style="2" customWidth="1"/>
    <col min="6912" max="6912" width="12.5546875" style="2" customWidth="1"/>
    <col min="6913" max="6913" width="16.109375" style="2" customWidth="1"/>
    <col min="6914" max="6914" width="14.44140625" style="2" customWidth="1"/>
    <col min="6915" max="6915" width="11.6640625" style="2" customWidth="1"/>
    <col min="6916" max="6916" width="12.6640625" style="2" bestFit="1" customWidth="1"/>
    <col min="6917" max="6917" width="10.44140625" style="2" bestFit="1" customWidth="1"/>
    <col min="6918" max="6920" width="11.33203125" style="2" bestFit="1" customWidth="1"/>
    <col min="6921" max="6921" width="9.5546875" style="2" bestFit="1" customWidth="1"/>
    <col min="6922" max="7148" width="8.109375" style="2"/>
    <col min="7149" max="7149" width="8.109375" style="2" customWidth="1"/>
    <col min="7150" max="7150" width="44.5546875" style="2" customWidth="1"/>
    <col min="7151" max="7151" width="7.44140625" style="2" customWidth="1"/>
    <col min="7152" max="7152" width="24.44140625" style="2" customWidth="1"/>
    <col min="7153" max="7153" width="9.44140625" style="2" customWidth="1"/>
    <col min="7154" max="7154" width="10.6640625" style="2" customWidth="1"/>
    <col min="7155" max="7155" width="37" style="2" customWidth="1"/>
    <col min="7156" max="7156" width="9.33203125" style="2" customWidth="1"/>
    <col min="7157" max="7157" width="11.109375" style="2" customWidth="1"/>
    <col min="7158" max="7158" width="36.33203125" style="2" customWidth="1"/>
    <col min="7159" max="7160" width="10.6640625" style="2" customWidth="1"/>
    <col min="7161" max="7161" width="9.44140625" style="2" customWidth="1"/>
    <col min="7162" max="7162" width="16.33203125" style="2" customWidth="1"/>
    <col min="7163" max="7163" width="13.6640625" style="2" customWidth="1"/>
    <col min="7164" max="7164" width="13.33203125" style="2" customWidth="1"/>
    <col min="7165" max="7165" width="13.44140625" style="2" customWidth="1"/>
    <col min="7166" max="7166" width="12.44140625" style="2" customWidth="1"/>
    <col min="7167" max="7167" width="13.6640625" style="2" customWidth="1"/>
    <col min="7168" max="7168" width="12.5546875" style="2" customWidth="1"/>
    <col min="7169" max="7169" width="16.109375" style="2" customWidth="1"/>
    <col min="7170" max="7170" width="14.44140625" style="2" customWidth="1"/>
    <col min="7171" max="7171" width="11.6640625" style="2" customWidth="1"/>
    <col min="7172" max="7172" width="12.6640625" style="2" bestFit="1" customWidth="1"/>
    <col min="7173" max="7173" width="10.44140625" style="2" bestFit="1" customWidth="1"/>
    <col min="7174" max="7176" width="11.33203125" style="2" bestFit="1" customWidth="1"/>
    <col min="7177" max="7177" width="9.5546875" style="2" bestFit="1" customWidth="1"/>
    <col min="7178" max="7404" width="8.109375" style="2"/>
    <col min="7405" max="7405" width="8.109375" style="2" customWidth="1"/>
    <col min="7406" max="7406" width="44.5546875" style="2" customWidth="1"/>
    <col min="7407" max="7407" width="7.44140625" style="2" customWidth="1"/>
    <col min="7408" max="7408" width="24.44140625" style="2" customWidth="1"/>
    <col min="7409" max="7409" width="9.44140625" style="2" customWidth="1"/>
    <col min="7410" max="7410" width="10.6640625" style="2" customWidth="1"/>
    <col min="7411" max="7411" width="37" style="2" customWidth="1"/>
    <col min="7412" max="7412" width="9.33203125" style="2" customWidth="1"/>
    <col min="7413" max="7413" width="11.109375" style="2" customWidth="1"/>
    <col min="7414" max="7414" width="36.33203125" style="2" customWidth="1"/>
    <col min="7415" max="7416" width="10.6640625" style="2" customWidth="1"/>
    <col min="7417" max="7417" width="9.44140625" style="2" customWidth="1"/>
    <col min="7418" max="7418" width="16.33203125" style="2" customWidth="1"/>
    <col min="7419" max="7419" width="13.6640625" style="2" customWidth="1"/>
    <col min="7420" max="7420" width="13.33203125" style="2" customWidth="1"/>
    <col min="7421" max="7421" width="13.44140625" style="2" customWidth="1"/>
    <col min="7422" max="7422" width="12.44140625" style="2" customWidth="1"/>
    <col min="7423" max="7423" width="13.6640625" style="2" customWidth="1"/>
    <col min="7424" max="7424" width="12.5546875" style="2" customWidth="1"/>
    <col min="7425" max="7425" width="16.109375" style="2" customWidth="1"/>
    <col min="7426" max="7426" width="14.44140625" style="2" customWidth="1"/>
    <col min="7427" max="7427" width="11.6640625" style="2" customWidth="1"/>
    <col min="7428" max="7428" width="12.6640625" style="2" bestFit="1" customWidth="1"/>
    <col min="7429" max="7429" width="10.44140625" style="2" bestFit="1" customWidth="1"/>
    <col min="7430" max="7432" width="11.33203125" style="2" bestFit="1" customWidth="1"/>
    <col min="7433" max="7433" width="9.5546875" style="2" bestFit="1" customWidth="1"/>
    <col min="7434" max="7660" width="8.109375" style="2"/>
    <col min="7661" max="7661" width="8.109375" style="2" customWidth="1"/>
    <col min="7662" max="7662" width="44.5546875" style="2" customWidth="1"/>
    <col min="7663" max="7663" width="7.44140625" style="2" customWidth="1"/>
    <col min="7664" max="7664" width="24.44140625" style="2" customWidth="1"/>
    <col min="7665" max="7665" width="9.44140625" style="2" customWidth="1"/>
    <col min="7666" max="7666" width="10.6640625" style="2" customWidth="1"/>
    <col min="7667" max="7667" width="37" style="2" customWidth="1"/>
    <col min="7668" max="7668" width="9.33203125" style="2" customWidth="1"/>
    <col min="7669" max="7669" width="11.109375" style="2" customWidth="1"/>
    <col min="7670" max="7670" width="36.33203125" style="2" customWidth="1"/>
    <col min="7671" max="7672" width="10.6640625" style="2" customWidth="1"/>
    <col min="7673" max="7673" width="9.44140625" style="2" customWidth="1"/>
    <col min="7674" max="7674" width="16.33203125" style="2" customWidth="1"/>
    <col min="7675" max="7675" width="13.6640625" style="2" customWidth="1"/>
    <col min="7676" max="7676" width="13.33203125" style="2" customWidth="1"/>
    <col min="7677" max="7677" width="13.44140625" style="2" customWidth="1"/>
    <col min="7678" max="7678" width="12.44140625" style="2" customWidth="1"/>
    <col min="7679" max="7679" width="13.6640625" style="2" customWidth="1"/>
    <col min="7680" max="7680" width="12.5546875" style="2" customWidth="1"/>
    <col min="7681" max="7681" width="16.109375" style="2" customWidth="1"/>
    <col min="7682" max="7682" width="14.44140625" style="2" customWidth="1"/>
    <col min="7683" max="7683" width="11.6640625" style="2" customWidth="1"/>
    <col min="7684" max="7684" width="12.6640625" style="2" bestFit="1" customWidth="1"/>
    <col min="7685" max="7685" width="10.44140625" style="2" bestFit="1" customWidth="1"/>
    <col min="7686" max="7688" width="11.33203125" style="2" bestFit="1" customWidth="1"/>
    <col min="7689" max="7689" width="9.5546875" style="2" bestFit="1" customWidth="1"/>
    <col min="7690" max="7916" width="8.109375" style="2"/>
    <col min="7917" max="7917" width="8.109375" style="2" customWidth="1"/>
    <col min="7918" max="7918" width="44.5546875" style="2" customWidth="1"/>
    <col min="7919" max="7919" width="7.44140625" style="2" customWidth="1"/>
    <col min="7920" max="7920" width="24.44140625" style="2" customWidth="1"/>
    <col min="7921" max="7921" width="9.44140625" style="2" customWidth="1"/>
    <col min="7922" max="7922" width="10.6640625" style="2" customWidth="1"/>
    <col min="7923" max="7923" width="37" style="2" customWidth="1"/>
    <col min="7924" max="7924" width="9.33203125" style="2" customWidth="1"/>
    <col min="7925" max="7925" width="11.109375" style="2" customWidth="1"/>
    <col min="7926" max="7926" width="36.33203125" style="2" customWidth="1"/>
    <col min="7927" max="7928" width="10.6640625" style="2" customWidth="1"/>
    <col min="7929" max="7929" width="9.44140625" style="2" customWidth="1"/>
    <col min="7930" max="7930" width="16.33203125" style="2" customWidth="1"/>
    <col min="7931" max="7931" width="13.6640625" style="2" customWidth="1"/>
    <col min="7932" max="7932" width="13.33203125" style="2" customWidth="1"/>
    <col min="7933" max="7933" width="13.44140625" style="2" customWidth="1"/>
    <col min="7934" max="7934" width="12.44140625" style="2" customWidth="1"/>
    <col min="7935" max="7935" width="13.6640625" style="2" customWidth="1"/>
    <col min="7936" max="7936" width="12.5546875" style="2" customWidth="1"/>
    <col min="7937" max="7937" width="16.109375" style="2" customWidth="1"/>
    <col min="7938" max="7938" width="14.44140625" style="2" customWidth="1"/>
    <col min="7939" max="7939" width="11.6640625" style="2" customWidth="1"/>
    <col min="7940" max="7940" width="12.6640625" style="2" bestFit="1" customWidth="1"/>
    <col min="7941" max="7941" width="10.44140625" style="2" bestFit="1" customWidth="1"/>
    <col min="7942" max="7944" width="11.33203125" style="2" bestFit="1" customWidth="1"/>
    <col min="7945" max="7945" width="9.5546875" style="2" bestFit="1" customWidth="1"/>
    <col min="7946" max="8172" width="8.109375" style="2"/>
    <col min="8173" max="8173" width="8.109375" style="2" customWidth="1"/>
    <col min="8174" max="8174" width="44.5546875" style="2" customWidth="1"/>
    <col min="8175" max="8175" width="7.44140625" style="2" customWidth="1"/>
    <col min="8176" max="8176" width="24.44140625" style="2" customWidth="1"/>
    <col min="8177" max="8177" width="9.44140625" style="2" customWidth="1"/>
    <col min="8178" max="8178" width="10.6640625" style="2" customWidth="1"/>
    <col min="8179" max="8179" width="37" style="2" customWidth="1"/>
    <col min="8180" max="8180" width="9.33203125" style="2" customWidth="1"/>
    <col min="8181" max="8181" width="11.109375" style="2" customWidth="1"/>
    <col min="8182" max="8182" width="36.33203125" style="2" customWidth="1"/>
    <col min="8183" max="8184" width="10.6640625" style="2" customWidth="1"/>
    <col min="8185" max="8185" width="9.44140625" style="2" customWidth="1"/>
    <col min="8186" max="8186" width="16.33203125" style="2" customWidth="1"/>
    <col min="8187" max="8187" width="13.6640625" style="2" customWidth="1"/>
    <col min="8188" max="8188" width="13.33203125" style="2" customWidth="1"/>
    <col min="8189" max="8189" width="13.44140625" style="2" customWidth="1"/>
    <col min="8190" max="8190" width="12.44140625" style="2" customWidth="1"/>
    <col min="8191" max="8191" width="13.6640625" style="2" customWidth="1"/>
    <col min="8192" max="8192" width="12.5546875" style="2" customWidth="1"/>
    <col min="8193" max="8193" width="16.109375" style="2" customWidth="1"/>
    <col min="8194" max="8194" width="14.44140625" style="2" customWidth="1"/>
    <col min="8195" max="8195" width="11.6640625" style="2" customWidth="1"/>
    <col min="8196" max="8196" width="12.6640625" style="2" bestFit="1" customWidth="1"/>
    <col min="8197" max="8197" width="10.44140625" style="2" bestFit="1" customWidth="1"/>
    <col min="8198" max="8200" width="11.33203125" style="2" bestFit="1" customWidth="1"/>
    <col min="8201" max="8201" width="9.5546875" style="2" bestFit="1" customWidth="1"/>
    <col min="8202" max="8428" width="8.109375" style="2"/>
    <col min="8429" max="8429" width="8.109375" style="2" customWidth="1"/>
    <col min="8430" max="8430" width="44.5546875" style="2" customWidth="1"/>
    <col min="8431" max="8431" width="7.44140625" style="2" customWidth="1"/>
    <col min="8432" max="8432" width="24.44140625" style="2" customWidth="1"/>
    <col min="8433" max="8433" width="9.44140625" style="2" customWidth="1"/>
    <col min="8434" max="8434" width="10.6640625" style="2" customWidth="1"/>
    <col min="8435" max="8435" width="37" style="2" customWidth="1"/>
    <col min="8436" max="8436" width="9.33203125" style="2" customWidth="1"/>
    <col min="8437" max="8437" width="11.109375" style="2" customWidth="1"/>
    <col min="8438" max="8438" width="36.33203125" style="2" customWidth="1"/>
    <col min="8439" max="8440" width="10.6640625" style="2" customWidth="1"/>
    <col min="8441" max="8441" width="9.44140625" style="2" customWidth="1"/>
    <col min="8442" max="8442" width="16.33203125" style="2" customWidth="1"/>
    <col min="8443" max="8443" width="13.6640625" style="2" customWidth="1"/>
    <col min="8444" max="8444" width="13.33203125" style="2" customWidth="1"/>
    <col min="8445" max="8445" width="13.44140625" style="2" customWidth="1"/>
    <col min="8446" max="8446" width="12.44140625" style="2" customWidth="1"/>
    <col min="8447" max="8447" width="13.6640625" style="2" customWidth="1"/>
    <col min="8448" max="8448" width="12.5546875" style="2" customWidth="1"/>
    <col min="8449" max="8449" width="16.109375" style="2" customWidth="1"/>
    <col min="8450" max="8450" width="14.44140625" style="2" customWidth="1"/>
    <col min="8451" max="8451" width="11.6640625" style="2" customWidth="1"/>
    <col min="8452" max="8452" width="12.6640625" style="2" bestFit="1" customWidth="1"/>
    <col min="8453" max="8453" width="10.44140625" style="2" bestFit="1" customWidth="1"/>
    <col min="8454" max="8456" width="11.33203125" style="2" bestFit="1" customWidth="1"/>
    <col min="8457" max="8457" width="9.5546875" style="2" bestFit="1" customWidth="1"/>
    <col min="8458" max="8684" width="8.109375" style="2"/>
    <col min="8685" max="8685" width="8.109375" style="2" customWidth="1"/>
    <col min="8686" max="8686" width="44.5546875" style="2" customWidth="1"/>
    <col min="8687" max="8687" width="7.44140625" style="2" customWidth="1"/>
    <col min="8688" max="8688" width="24.44140625" style="2" customWidth="1"/>
    <col min="8689" max="8689" width="9.44140625" style="2" customWidth="1"/>
    <col min="8690" max="8690" width="10.6640625" style="2" customWidth="1"/>
    <col min="8691" max="8691" width="37" style="2" customWidth="1"/>
    <col min="8692" max="8692" width="9.33203125" style="2" customWidth="1"/>
    <col min="8693" max="8693" width="11.109375" style="2" customWidth="1"/>
    <col min="8694" max="8694" width="36.33203125" style="2" customWidth="1"/>
    <col min="8695" max="8696" width="10.6640625" style="2" customWidth="1"/>
    <col min="8697" max="8697" width="9.44140625" style="2" customWidth="1"/>
    <col min="8698" max="8698" width="16.33203125" style="2" customWidth="1"/>
    <col min="8699" max="8699" width="13.6640625" style="2" customWidth="1"/>
    <col min="8700" max="8700" width="13.33203125" style="2" customWidth="1"/>
    <col min="8701" max="8701" width="13.44140625" style="2" customWidth="1"/>
    <col min="8702" max="8702" width="12.44140625" style="2" customWidth="1"/>
    <col min="8703" max="8703" width="13.6640625" style="2" customWidth="1"/>
    <col min="8704" max="8704" width="12.5546875" style="2" customWidth="1"/>
    <col min="8705" max="8705" width="16.109375" style="2" customWidth="1"/>
    <col min="8706" max="8706" width="14.44140625" style="2" customWidth="1"/>
    <col min="8707" max="8707" width="11.6640625" style="2" customWidth="1"/>
    <col min="8708" max="8708" width="12.6640625" style="2" bestFit="1" customWidth="1"/>
    <col min="8709" max="8709" width="10.44140625" style="2" bestFit="1" customWidth="1"/>
    <col min="8710" max="8712" width="11.33203125" style="2" bestFit="1" customWidth="1"/>
    <col min="8713" max="8713" width="9.5546875" style="2" bestFit="1" customWidth="1"/>
    <col min="8714" max="8940" width="8.109375" style="2"/>
    <col min="8941" max="8941" width="8.109375" style="2" customWidth="1"/>
    <col min="8942" max="8942" width="44.5546875" style="2" customWidth="1"/>
    <col min="8943" max="8943" width="7.44140625" style="2" customWidth="1"/>
    <col min="8944" max="8944" width="24.44140625" style="2" customWidth="1"/>
    <col min="8945" max="8945" width="9.44140625" style="2" customWidth="1"/>
    <col min="8946" max="8946" width="10.6640625" style="2" customWidth="1"/>
    <col min="8947" max="8947" width="37" style="2" customWidth="1"/>
    <col min="8948" max="8948" width="9.33203125" style="2" customWidth="1"/>
    <col min="8949" max="8949" width="11.109375" style="2" customWidth="1"/>
    <col min="8950" max="8950" width="36.33203125" style="2" customWidth="1"/>
    <col min="8951" max="8952" width="10.6640625" style="2" customWidth="1"/>
    <col min="8953" max="8953" width="9.44140625" style="2" customWidth="1"/>
    <col min="8954" max="8954" width="16.33203125" style="2" customWidth="1"/>
    <col min="8955" max="8955" width="13.6640625" style="2" customWidth="1"/>
    <col min="8956" max="8956" width="13.33203125" style="2" customWidth="1"/>
    <col min="8957" max="8957" width="13.44140625" style="2" customWidth="1"/>
    <col min="8958" max="8958" width="12.44140625" style="2" customWidth="1"/>
    <col min="8959" max="8959" width="13.6640625" style="2" customWidth="1"/>
    <col min="8960" max="8960" width="12.5546875" style="2" customWidth="1"/>
    <col min="8961" max="8961" width="16.109375" style="2" customWidth="1"/>
    <col min="8962" max="8962" width="14.44140625" style="2" customWidth="1"/>
    <col min="8963" max="8963" width="11.6640625" style="2" customWidth="1"/>
    <col min="8964" max="8964" width="12.6640625" style="2" bestFit="1" customWidth="1"/>
    <col min="8965" max="8965" width="10.44140625" style="2" bestFit="1" customWidth="1"/>
    <col min="8966" max="8968" width="11.33203125" style="2" bestFit="1" customWidth="1"/>
    <col min="8969" max="8969" width="9.5546875" style="2" bestFit="1" customWidth="1"/>
    <col min="8970" max="9196" width="8.109375" style="2"/>
    <col min="9197" max="9197" width="8.109375" style="2" customWidth="1"/>
    <col min="9198" max="9198" width="44.5546875" style="2" customWidth="1"/>
    <col min="9199" max="9199" width="7.44140625" style="2" customWidth="1"/>
    <col min="9200" max="9200" width="24.44140625" style="2" customWidth="1"/>
    <col min="9201" max="9201" width="9.44140625" style="2" customWidth="1"/>
    <col min="9202" max="9202" width="10.6640625" style="2" customWidth="1"/>
    <col min="9203" max="9203" width="37" style="2" customWidth="1"/>
    <col min="9204" max="9204" width="9.33203125" style="2" customWidth="1"/>
    <col min="9205" max="9205" width="11.109375" style="2" customWidth="1"/>
    <col min="9206" max="9206" width="36.33203125" style="2" customWidth="1"/>
    <col min="9207" max="9208" width="10.6640625" style="2" customWidth="1"/>
    <col min="9209" max="9209" width="9.44140625" style="2" customWidth="1"/>
    <col min="9210" max="9210" width="16.33203125" style="2" customWidth="1"/>
    <col min="9211" max="9211" width="13.6640625" style="2" customWidth="1"/>
    <col min="9212" max="9212" width="13.33203125" style="2" customWidth="1"/>
    <col min="9213" max="9213" width="13.44140625" style="2" customWidth="1"/>
    <col min="9214" max="9214" width="12.44140625" style="2" customWidth="1"/>
    <col min="9215" max="9215" width="13.6640625" style="2" customWidth="1"/>
    <col min="9216" max="9216" width="12.5546875" style="2" customWidth="1"/>
    <col min="9217" max="9217" width="16.109375" style="2" customWidth="1"/>
    <col min="9218" max="9218" width="14.44140625" style="2" customWidth="1"/>
    <col min="9219" max="9219" width="11.6640625" style="2" customWidth="1"/>
    <col min="9220" max="9220" width="12.6640625" style="2" bestFit="1" customWidth="1"/>
    <col min="9221" max="9221" width="10.44140625" style="2" bestFit="1" customWidth="1"/>
    <col min="9222" max="9224" width="11.33203125" style="2" bestFit="1" customWidth="1"/>
    <col min="9225" max="9225" width="9.5546875" style="2" bestFit="1" customWidth="1"/>
    <col min="9226" max="9452" width="8.109375" style="2"/>
    <col min="9453" max="9453" width="8.109375" style="2" customWidth="1"/>
    <col min="9454" max="9454" width="44.5546875" style="2" customWidth="1"/>
    <col min="9455" max="9455" width="7.44140625" style="2" customWidth="1"/>
    <col min="9456" max="9456" width="24.44140625" style="2" customWidth="1"/>
    <col min="9457" max="9457" width="9.44140625" style="2" customWidth="1"/>
    <col min="9458" max="9458" width="10.6640625" style="2" customWidth="1"/>
    <col min="9459" max="9459" width="37" style="2" customWidth="1"/>
    <col min="9460" max="9460" width="9.33203125" style="2" customWidth="1"/>
    <col min="9461" max="9461" width="11.109375" style="2" customWidth="1"/>
    <col min="9462" max="9462" width="36.33203125" style="2" customWidth="1"/>
    <col min="9463" max="9464" width="10.6640625" style="2" customWidth="1"/>
    <col min="9465" max="9465" width="9.44140625" style="2" customWidth="1"/>
    <col min="9466" max="9466" width="16.33203125" style="2" customWidth="1"/>
    <col min="9467" max="9467" width="13.6640625" style="2" customWidth="1"/>
    <col min="9468" max="9468" width="13.33203125" style="2" customWidth="1"/>
    <col min="9469" max="9469" width="13.44140625" style="2" customWidth="1"/>
    <col min="9470" max="9470" width="12.44140625" style="2" customWidth="1"/>
    <col min="9471" max="9471" width="13.6640625" style="2" customWidth="1"/>
    <col min="9472" max="9472" width="12.5546875" style="2" customWidth="1"/>
    <col min="9473" max="9473" width="16.109375" style="2" customWidth="1"/>
    <col min="9474" max="9474" width="14.44140625" style="2" customWidth="1"/>
    <col min="9475" max="9475" width="11.6640625" style="2" customWidth="1"/>
    <col min="9476" max="9476" width="12.6640625" style="2" bestFit="1" customWidth="1"/>
    <col min="9477" max="9477" width="10.44140625" style="2" bestFit="1" customWidth="1"/>
    <col min="9478" max="9480" width="11.33203125" style="2" bestFit="1" customWidth="1"/>
    <col min="9481" max="9481" width="9.5546875" style="2" bestFit="1" customWidth="1"/>
    <col min="9482" max="9708" width="8.109375" style="2"/>
    <col min="9709" max="9709" width="8.109375" style="2" customWidth="1"/>
    <col min="9710" max="9710" width="44.5546875" style="2" customWidth="1"/>
    <col min="9711" max="9711" width="7.44140625" style="2" customWidth="1"/>
    <col min="9712" max="9712" width="24.44140625" style="2" customWidth="1"/>
    <col min="9713" max="9713" width="9.44140625" style="2" customWidth="1"/>
    <col min="9714" max="9714" width="10.6640625" style="2" customWidth="1"/>
    <col min="9715" max="9715" width="37" style="2" customWidth="1"/>
    <col min="9716" max="9716" width="9.33203125" style="2" customWidth="1"/>
    <col min="9717" max="9717" width="11.109375" style="2" customWidth="1"/>
    <col min="9718" max="9718" width="36.33203125" style="2" customWidth="1"/>
    <col min="9719" max="9720" width="10.6640625" style="2" customWidth="1"/>
    <col min="9721" max="9721" width="9.44140625" style="2" customWidth="1"/>
    <col min="9722" max="9722" width="16.33203125" style="2" customWidth="1"/>
    <col min="9723" max="9723" width="13.6640625" style="2" customWidth="1"/>
    <col min="9724" max="9724" width="13.33203125" style="2" customWidth="1"/>
    <col min="9725" max="9725" width="13.44140625" style="2" customWidth="1"/>
    <col min="9726" max="9726" width="12.44140625" style="2" customWidth="1"/>
    <col min="9727" max="9727" width="13.6640625" style="2" customWidth="1"/>
    <col min="9728" max="9728" width="12.5546875" style="2" customWidth="1"/>
    <col min="9729" max="9729" width="16.109375" style="2" customWidth="1"/>
    <col min="9730" max="9730" width="14.44140625" style="2" customWidth="1"/>
    <col min="9731" max="9731" width="11.6640625" style="2" customWidth="1"/>
    <col min="9732" max="9732" width="12.6640625" style="2" bestFit="1" customWidth="1"/>
    <col min="9733" max="9733" width="10.44140625" style="2" bestFit="1" customWidth="1"/>
    <col min="9734" max="9736" width="11.33203125" style="2" bestFit="1" customWidth="1"/>
    <col min="9737" max="9737" width="9.5546875" style="2" bestFit="1" customWidth="1"/>
    <col min="9738" max="9964" width="8.109375" style="2"/>
    <col min="9965" max="9965" width="8.109375" style="2" customWidth="1"/>
    <col min="9966" max="9966" width="44.5546875" style="2" customWidth="1"/>
    <col min="9967" max="9967" width="7.44140625" style="2" customWidth="1"/>
    <col min="9968" max="9968" width="24.44140625" style="2" customWidth="1"/>
    <col min="9969" max="9969" width="9.44140625" style="2" customWidth="1"/>
    <col min="9970" max="9970" width="10.6640625" style="2" customWidth="1"/>
    <col min="9971" max="9971" width="37" style="2" customWidth="1"/>
    <col min="9972" max="9972" width="9.33203125" style="2" customWidth="1"/>
    <col min="9973" max="9973" width="11.109375" style="2" customWidth="1"/>
    <col min="9974" max="9974" width="36.33203125" style="2" customWidth="1"/>
    <col min="9975" max="9976" width="10.6640625" style="2" customWidth="1"/>
    <col min="9977" max="9977" width="9.44140625" style="2" customWidth="1"/>
    <col min="9978" max="9978" width="16.33203125" style="2" customWidth="1"/>
    <col min="9979" max="9979" width="13.6640625" style="2" customWidth="1"/>
    <col min="9980" max="9980" width="13.33203125" style="2" customWidth="1"/>
    <col min="9981" max="9981" width="13.44140625" style="2" customWidth="1"/>
    <col min="9982" max="9982" width="12.44140625" style="2" customWidth="1"/>
    <col min="9983" max="9983" width="13.6640625" style="2" customWidth="1"/>
    <col min="9984" max="9984" width="12.5546875" style="2" customWidth="1"/>
    <col min="9985" max="9985" width="16.109375" style="2" customWidth="1"/>
    <col min="9986" max="9986" width="14.44140625" style="2" customWidth="1"/>
    <col min="9987" max="9987" width="11.6640625" style="2" customWidth="1"/>
    <col min="9988" max="9988" width="12.6640625" style="2" bestFit="1" customWidth="1"/>
    <col min="9989" max="9989" width="10.44140625" style="2" bestFit="1" customWidth="1"/>
    <col min="9990" max="9992" width="11.33203125" style="2" bestFit="1" customWidth="1"/>
    <col min="9993" max="9993" width="9.5546875" style="2" bestFit="1" customWidth="1"/>
    <col min="9994" max="10220" width="8.109375" style="2"/>
    <col min="10221" max="10221" width="8.109375" style="2" customWidth="1"/>
    <col min="10222" max="10222" width="44.5546875" style="2" customWidth="1"/>
    <col min="10223" max="10223" width="7.44140625" style="2" customWidth="1"/>
    <col min="10224" max="10224" width="24.44140625" style="2" customWidth="1"/>
    <col min="10225" max="10225" width="9.44140625" style="2" customWidth="1"/>
    <col min="10226" max="10226" width="10.6640625" style="2" customWidth="1"/>
    <col min="10227" max="10227" width="37" style="2" customWidth="1"/>
    <col min="10228" max="10228" width="9.33203125" style="2" customWidth="1"/>
    <col min="10229" max="10229" width="11.109375" style="2" customWidth="1"/>
    <col min="10230" max="10230" width="36.33203125" style="2" customWidth="1"/>
    <col min="10231" max="10232" width="10.6640625" style="2" customWidth="1"/>
    <col min="10233" max="10233" width="9.44140625" style="2" customWidth="1"/>
    <col min="10234" max="10234" width="16.33203125" style="2" customWidth="1"/>
    <col min="10235" max="10235" width="13.6640625" style="2" customWidth="1"/>
    <col min="10236" max="10236" width="13.33203125" style="2" customWidth="1"/>
    <col min="10237" max="10237" width="13.44140625" style="2" customWidth="1"/>
    <col min="10238" max="10238" width="12.44140625" style="2" customWidth="1"/>
    <col min="10239" max="10239" width="13.6640625" style="2" customWidth="1"/>
    <col min="10240" max="10240" width="12.5546875" style="2" customWidth="1"/>
    <col min="10241" max="10241" width="16.109375" style="2" customWidth="1"/>
    <col min="10242" max="10242" width="14.44140625" style="2" customWidth="1"/>
    <col min="10243" max="10243" width="11.6640625" style="2" customWidth="1"/>
    <col min="10244" max="10244" width="12.6640625" style="2" bestFit="1" customWidth="1"/>
    <col min="10245" max="10245" width="10.44140625" style="2" bestFit="1" customWidth="1"/>
    <col min="10246" max="10248" width="11.33203125" style="2" bestFit="1" customWidth="1"/>
    <col min="10249" max="10249" width="9.5546875" style="2" bestFit="1" customWidth="1"/>
    <col min="10250" max="10476" width="8.109375" style="2"/>
    <col min="10477" max="10477" width="8.109375" style="2" customWidth="1"/>
    <col min="10478" max="10478" width="44.5546875" style="2" customWidth="1"/>
    <col min="10479" max="10479" width="7.44140625" style="2" customWidth="1"/>
    <col min="10480" max="10480" width="24.44140625" style="2" customWidth="1"/>
    <col min="10481" max="10481" width="9.44140625" style="2" customWidth="1"/>
    <col min="10482" max="10482" width="10.6640625" style="2" customWidth="1"/>
    <col min="10483" max="10483" width="37" style="2" customWidth="1"/>
    <col min="10484" max="10484" width="9.33203125" style="2" customWidth="1"/>
    <col min="10485" max="10485" width="11.109375" style="2" customWidth="1"/>
    <col min="10486" max="10486" width="36.33203125" style="2" customWidth="1"/>
    <col min="10487" max="10488" width="10.6640625" style="2" customWidth="1"/>
    <col min="10489" max="10489" width="9.44140625" style="2" customWidth="1"/>
    <col min="10490" max="10490" width="16.33203125" style="2" customWidth="1"/>
    <col min="10491" max="10491" width="13.6640625" style="2" customWidth="1"/>
    <col min="10492" max="10492" width="13.33203125" style="2" customWidth="1"/>
    <col min="10493" max="10493" width="13.44140625" style="2" customWidth="1"/>
    <col min="10494" max="10494" width="12.44140625" style="2" customWidth="1"/>
    <col min="10495" max="10495" width="13.6640625" style="2" customWidth="1"/>
    <col min="10496" max="10496" width="12.5546875" style="2" customWidth="1"/>
    <col min="10497" max="10497" width="16.109375" style="2" customWidth="1"/>
    <col min="10498" max="10498" width="14.44140625" style="2" customWidth="1"/>
    <col min="10499" max="10499" width="11.6640625" style="2" customWidth="1"/>
    <col min="10500" max="10500" width="12.6640625" style="2" bestFit="1" customWidth="1"/>
    <col min="10501" max="10501" width="10.44140625" style="2" bestFit="1" customWidth="1"/>
    <col min="10502" max="10504" width="11.33203125" style="2" bestFit="1" customWidth="1"/>
    <col min="10505" max="10505" width="9.5546875" style="2" bestFit="1" customWidth="1"/>
    <col min="10506" max="10732" width="8.109375" style="2"/>
    <col min="10733" max="10733" width="8.109375" style="2" customWidth="1"/>
    <col min="10734" max="10734" width="44.5546875" style="2" customWidth="1"/>
    <col min="10735" max="10735" width="7.44140625" style="2" customWidth="1"/>
    <col min="10736" max="10736" width="24.44140625" style="2" customWidth="1"/>
    <col min="10737" max="10737" width="9.44140625" style="2" customWidth="1"/>
    <col min="10738" max="10738" width="10.6640625" style="2" customWidth="1"/>
    <col min="10739" max="10739" width="37" style="2" customWidth="1"/>
    <col min="10740" max="10740" width="9.33203125" style="2" customWidth="1"/>
    <col min="10741" max="10741" width="11.109375" style="2" customWidth="1"/>
    <col min="10742" max="10742" width="36.33203125" style="2" customWidth="1"/>
    <col min="10743" max="10744" width="10.6640625" style="2" customWidth="1"/>
    <col min="10745" max="10745" width="9.44140625" style="2" customWidth="1"/>
    <col min="10746" max="10746" width="16.33203125" style="2" customWidth="1"/>
    <col min="10747" max="10747" width="13.6640625" style="2" customWidth="1"/>
    <col min="10748" max="10748" width="13.33203125" style="2" customWidth="1"/>
    <col min="10749" max="10749" width="13.44140625" style="2" customWidth="1"/>
    <col min="10750" max="10750" width="12.44140625" style="2" customWidth="1"/>
    <col min="10751" max="10751" width="13.6640625" style="2" customWidth="1"/>
    <col min="10752" max="10752" width="12.5546875" style="2" customWidth="1"/>
    <col min="10753" max="10753" width="16.109375" style="2" customWidth="1"/>
    <col min="10754" max="10754" width="14.44140625" style="2" customWidth="1"/>
    <col min="10755" max="10755" width="11.6640625" style="2" customWidth="1"/>
    <col min="10756" max="10756" width="12.6640625" style="2" bestFit="1" customWidth="1"/>
    <col min="10757" max="10757" width="10.44140625" style="2" bestFit="1" customWidth="1"/>
    <col min="10758" max="10760" width="11.33203125" style="2" bestFit="1" customWidth="1"/>
    <col min="10761" max="10761" width="9.5546875" style="2" bestFit="1" customWidth="1"/>
    <col min="10762" max="10988" width="8.109375" style="2"/>
    <col min="10989" max="10989" width="8.109375" style="2" customWidth="1"/>
    <col min="10990" max="10990" width="44.5546875" style="2" customWidth="1"/>
    <col min="10991" max="10991" width="7.44140625" style="2" customWidth="1"/>
    <col min="10992" max="10992" width="24.44140625" style="2" customWidth="1"/>
    <col min="10993" max="10993" width="9.44140625" style="2" customWidth="1"/>
    <col min="10994" max="10994" width="10.6640625" style="2" customWidth="1"/>
    <col min="10995" max="10995" width="37" style="2" customWidth="1"/>
    <col min="10996" max="10996" width="9.33203125" style="2" customWidth="1"/>
    <col min="10997" max="10997" width="11.109375" style="2" customWidth="1"/>
    <col min="10998" max="10998" width="36.33203125" style="2" customWidth="1"/>
    <col min="10999" max="11000" width="10.6640625" style="2" customWidth="1"/>
    <col min="11001" max="11001" width="9.44140625" style="2" customWidth="1"/>
    <col min="11002" max="11002" width="16.33203125" style="2" customWidth="1"/>
    <col min="11003" max="11003" width="13.6640625" style="2" customWidth="1"/>
    <col min="11004" max="11004" width="13.33203125" style="2" customWidth="1"/>
    <col min="11005" max="11005" width="13.44140625" style="2" customWidth="1"/>
    <col min="11006" max="11006" width="12.44140625" style="2" customWidth="1"/>
    <col min="11007" max="11007" width="13.6640625" style="2" customWidth="1"/>
    <col min="11008" max="11008" width="12.5546875" style="2" customWidth="1"/>
    <col min="11009" max="11009" width="16.109375" style="2" customWidth="1"/>
    <col min="11010" max="11010" width="14.44140625" style="2" customWidth="1"/>
    <col min="11011" max="11011" width="11.6640625" style="2" customWidth="1"/>
    <col min="11012" max="11012" width="12.6640625" style="2" bestFit="1" customWidth="1"/>
    <col min="11013" max="11013" width="10.44140625" style="2" bestFit="1" customWidth="1"/>
    <col min="11014" max="11016" width="11.33203125" style="2" bestFit="1" customWidth="1"/>
    <col min="11017" max="11017" width="9.5546875" style="2" bestFit="1" customWidth="1"/>
    <col min="11018" max="11244" width="8.109375" style="2"/>
    <col min="11245" max="11245" width="8.109375" style="2" customWidth="1"/>
    <col min="11246" max="11246" width="44.5546875" style="2" customWidth="1"/>
    <col min="11247" max="11247" width="7.44140625" style="2" customWidth="1"/>
    <col min="11248" max="11248" width="24.44140625" style="2" customWidth="1"/>
    <col min="11249" max="11249" width="9.44140625" style="2" customWidth="1"/>
    <col min="11250" max="11250" width="10.6640625" style="2" customWidth="1"/>
    <col min="11251" max="11251" width="37" style="2" customWidth="1"/>
    <col min="11252" max="11252" width="9.33203125" style="2" customWidth="1"/>
    <col min="11253" max="11253" width="11.109375" style="2" customWidth="1"/>
    <col min="11254" max="11254" width="36.33203125" style="2" customWidth="1"/>
    <col min="11255" max="11256" width="10.6640625" style="2" customWidth="1"/>
    <col min="11257" max="11257" width="9.44140625" style="2" customWidth="1"/>
    <col min="11258" max="11258" width="16.33203125" style="2" customWidth="1"/>
    <col min="11259" max="11259" width="13.6640625" style="2" customWidth="1"/>
    <col min="11260" max="11260" width="13.33203125" style="2" customWidth="1"/>
    <col min="11261" max="11261" width="13.44140625" style="2" customWidth="1"/>
    <col min="11262" max="11262" width="12.44140625" style="2" customWidth="1"/>
    <col min="11263" max="11263" width="13.6640625" style="2" customWidth="1"/>
    <col min="11264" max="11264" width="12.5546875" style="2" customWidth="1"/>
    <col min="11265" max="11265" width="16.109375" style="2" customWidth="1"/>
    <col min="11266" max="11266" width="14.44140625" style="2" customWidth="1"/>
    <col min="11267" max="11267" width="11.6640625" style="2" customWidth="1"/>
    <col min="11268" max="11268" width="12.6640625" style="2" bestFit="1" customWidth="1"/>
    <col min="11269" max="11269" width="10.44140625" style="2" bestFit="1" customWidth="1"/>
    <col min="11270" max="11272" width="11.33203125" style="2" bestFit="1" customWidth="1"/>
    <col min="11273" max="11273" width="9.5546875" style="2" bestFit="1" customWidth="1"/>
    <col min="11274" max="11500" width="8.109375" style="2"/>
    <col min="11501" max="11501" width="8.109375" style="2" customWidth="1"/>
    <col min="11502" max="11502" width="44.5546875" style="2" customWidth="1"/>
    <col min="11503" max="11503" width="7.44140625" style="2" customWidth="1"/>
    <col min="11504" max="11504" width="24.44140625" style="2" customWidth="1"/>
    <col min="11505" max="11505" width="9.44140625" style="2" customWidth="1"/>
    <col min="11506" max="11506" width="10.6640625" style="2" customWidth="1"/>
    <col min="11507" max="11507" width="37" style="2" customWidth="1"/>
    <col min="11508" max="11508" width="9.33203125" style="2" customWidth="1"/>
    <col min="11509" max="11509" width="11.109375" style="2" customWidth="1"/>
    <col min="11510" max="11510" width="36.33203125" style="2" customWidth="1"/>
    <col min="11511" max="11512" width="10.6640625" style="2" customWidth="1"/>
    <col min="11513" max="11513" width="9.44140625" style="2" customWidth="1"/>
    <col min="11514" max="11514" width="16.33203125" style="2" customWidth="1"/>
    <col min="11515" max="11515" width="13.6640625" style="2" customWidth="1"/>
    <col min="11516" max="11516" width="13.33203125" style="2" customWidth="1"/>
    <col min="11517" max="11517" width="13.44140625" style="2" customWidth="1"/>
    <col min="11518" max="11518" width="12.44140625" style="2" customWidth="1"/>
    <col min="11519" max="11519" width="13.6640625" style="2" customWidth="1"/>
    <col min="11520" max="11520" width="12.5546875" style="2" customWidth="1"/>
    <col min="11521" max="11521" width="16.109375" style="2" customWidth="1"/>
    <col min="11522" max="11522" width="14.44140625" style="2" customWidth="1"/>
    <col min="11523" max="11523" width="11.6640625" style="2" customWidth="1"/>
    <col min="11524" max="11524" width="12.6640625" style="2" bestFit="1" customWidth="1"/>
    <col min="11525" max="11525" width="10.44140625" style="2" bestFit="1" customWidth="1"/>
    <col min="11526" max="11528" width="11.33203125" style="2" bestFit="1" customWidth="1"/>
    <col min="11529" max="11529" width="9.5546875" style="2" bestFit="1" customWidth="1"/>
    <col min="11530" max="11756" width="8.109375" style="2"/>
    <col min="11757" max="11757" width="8.109375" style="2" customWidth="1"/>
    <col min="11758" max="11758" width="44.5546875" style="2" customWidth="1"/>
    <col min="11759" max="11759" width="7.44140625" style="2" customWidth="1"/>
    <col min="11760" max="11760" width="24.44140625" style="2" customWidth="1"/>
    <col min="11761" max="11761" width="9.44140625" style="2" customWidth="1"/>
    <col min="11762" max="11762" width="10.6640625" style="2" customWidth="1"/>
    <col min="11763" max="11763" width="37" style="2" customWidth="1"/>
    <col min="11764" max="11764" width="9.33203125" style="2" customWidth="1"/>
    <col min="11765" max="11765" width="11.109375" style="2" customWidth="1"/>
    <col min="11766" max="11766" width="36.33203125" style="2" customWidth="1"/>
    <col min="11767" max="11768" width="10.6640625" style="2" customWidth="1"/>
    <col min="11769" max="11769" width="9.44140625" style="2" customWidth="1"/>
    <col min="11770" max="11770" width="16.33203125" style="2" customWidth="1"/>
    <col min="11771" max="11771" width="13.6640625" style="2" customWidth="1"/>
    <col min="11772" max="11772" width="13.33203125" style="2" customWidth="1"/>
    <col min="11773" max="11773" width="13.44140625" style="2" customWidth="1"/>
    <col min="11774" max="11774" width="12.44140625" style="2" customWidth="1"/>
    <col min="11775" max="11775" width="13.6640625" style="2" customWidth="1"/>
    <col min="11776" max="11776" width="12.5546875" style="2" customWidth="1"/>
    <col min="11777" max="11777" width="16.109375" style="2" customWidth="1"/>
    <col min="11778" max="11778" width="14.44140625" style="2" customWidth="1"/>
    <col min="11779" max="11779" width="11.6640625" style="2" customWidth="1"/>
    <col min="11780" max="11780" width="12.6640625" style="2" bestFit="1" customWidth="1"/>
    <col min="11781" max="11781" width="10.44140625" style="2" bestFit="1" customWidth="1"/>
    <col min="11782" max="11784" width="11.33203125" style="2" bestFit="1" customWidth="1"/>
    <col min="11785" max="11785" width="9.5546875" style="2" bestFit="1" customWidth="1"/>
    <col min="11786" max="12012" width="8.109375" style="2"/>
    <col min="12013" max="12013" width="8.109375" style="2" customWidth="1"/>
    <col min="12014" max="12014" width="44.5546875" style="2" customWidth="1"/>
    <col min="12015" max="12015" width="7.44140625" style="2" customWidth="1"/>
    <col min="12016" max="12016" width="24.44140625" style="2" customWidth="1"/>
    <col min="12017" max="12017" width="9.44140625" style="2" customWidth="1"/>
    <col min="12018" max="12018" width="10.6640625" style="2" customWidth="1"/>
    <col min="12019" max="12019" width="37" style="2" customWidth="1"/>
    <col min="12020" max="12020" width="9.33203125" style="2" customWidth="1"/>
    <col min="12021" max="12021" width="11.109375" style="2" customWidth="1"/>
    <col min="12022" max="12022" width="36.33203125" style="2" customWidth="1"/>
    <col min="12023" max="12024" width="10.6640625" style="2" customWidth="1"/>
    <col min="12025" max="12025" width="9.44140625" style="2" customWidth="1"/>
    <col min="12026" max="12026" width="16.33203125" style="2" customWidth="1"/>
    <col min="12027" max="12027" width="13.6640625" style="2" customWidth="1"/>
    <col min="12028" max="12028" width="13.33203125" style="2" customWidth="1"/>
    <col min="12029" max="12029" width="13.44140625" style="2" customWidth="1"/>
    <col min="12030" max="12030" width="12.44140625" style="2" customWidth="1"/>
    <col min="12031" max="12031" width="13.6640625" style="2" customWidth="1"/>
    <col min="12032" max="12032" width="12.5546875" style="2" customWidth="1"/>
    <col min="12033" max="12033" width="16.109375" style="2" customWidth="1"/>
    <col min="12034" max="12034" width="14.44140625" style="2" customWidth="1"/>
    <col min="12035" max="12035" width="11.6640625" style="2" customWidth="1"/>
    <col min="12036" max="12036" width="12.6640625" style="2" bestFit="1" customWidth="1"/>
    <col min="12037" max="12037" width="10.44140625" style="2" bestFit="1" customWidth="1"/>
    <col min="12038" max="12040" width="11.33203125" style="2" bestFit="1" customWidth="1"/>
    <col min="12041" max="12041" width="9.5546875" style="2" bestFit="1" customWidth="1"/>
    <col min="12042" max="12268" width="8.109375" style="2"/>
    <col min="12269" max="12269" width="8.109375" style="2" customWidth="1"/>
    <col min="12270" max="12270" width="44.5546875" style="2" customWidth="1"/>
    <col min="12271" max="12271" width="7.44140625" style="2" customWidth="1"/>
    <col min="12272" max="12272" width="24.44140625" style="2" customWidth="1"/>
    <col min="12273" max="12273" width="9.44140625" style="2" customWidth="1"/>
    <col min="12274" max="12274" width="10.6640625" style="2" customWidth="1"/>
    <col min="12275" max="12275" width="37" style="2" customWidth="1"/>
    <col min="12276" max="12276" width="9.33203125" style="2" customWidth="1"/>
    <col min="12277" max="12277" width="11.109375" style="2" customWidth="1"/>
    <col min="12278" max="12278" width="36.33203125" style="2" customWidth="1"/>
    <col min="12279" max="12280" width="10.6640625" style="2" customWidth="1"/>
    <col min="12281" max="12281" width="9.44140625" style="2" customWidth="1"/>
    <col min="12282" max="12282" width="16.33203125" style="2" customWidth="1"/>
    <col min="12283" max="12283" width="13.6640625" style="2" customWidth="1"/>
    <col min="12284" max="12284" width="13.33203125" style="2" customWidth="1"/>
    <col min="12285" max="12285" width="13.44140625" style="2" customWidth="1"/>
    <col min="12286" max="12286" width="12.44140625" style="2" customWidth="1"/>
    <col min="12287" max="12287" width="13.6640625" style="2" customWidth="1"/>
    <col min="12288" max="12288" width="12.5546875" style="2" customWidth="1"/>
    <col min="12289" max="12289" width="16.109375" style="2" customWidth="1"/>
    <col min="12290" max="12290" width="14.44140625" style="2" customWidth="1"/>
    <col min="12291" max="12291" width="11.6640625" style="2" customWidth="1"/>
    <col min="12292" max="12292" width="12.6640625" style="2" bestFit="1" customWidth="1"/>
    <col min="12293" max="12293" width="10.44140625" style="2" bestFit="1" customWidth="1"/>
    <col min="12294" max="12296" width="11.33203125" style="2" bestFit="1" customWidth="1"/>
    <col min="12297" max="12297" width="9.5546875" style="2" bestFit="1" customWidth="1"/>
    <col min="12298" max="12524" width="8.109375" style="2"/>
    <col min="12525" max="12525" width="8.109375" style="2" customWidth="1"/>
    <col min="12526" max="12526" width="44.5546875" style="2" customWidth="1"/>
    <col min="12527" max="12527" width="7.44140625" style="2" customWidth="1"/>
    <col min="12528" max="12528" width="24.44140625" style="2" customWidth="1"/>
    <col min="12529" max="12529" width="9.44140625" style="2" customWidth="1"/>
    <col min="12530" max="12530" width="10.6640625" style="2" customWidth="1"/>
    <col min="12531" max="12531" width="37" style="2" customWidth="1"/>
    <col min="12532" max="12532" width="9.33203125" style="2" customWidth="1"/>
    <col min="12533" max="12533" width="11.109375" style="2" customWidth="1"/>
    <col min="12534" max="12534" width="36.33203125" style="2" customWidth="1"/>
    <col min="12535" max="12536" width="10.6640625" style="2" customWidth="1"/>
    <col min="12537" max="12537" width="9.44140625" style="2" customWidth="1"/>
    <col min="12538" max="12538" width="16.33203125" style="2" customWidth="1"/>
    <col min="12539" max="12539" width="13.6640625" style="2" customWidth="1"/>
    <col min="12540" max="12540" width="13.33203125" style="2" customWidth="1"/>
    <col min="12541" max="12541" width="13.44140625" style="2" customWidth="1"/>
    <col min="12542" max="12542" width="12.44140625" style="2" customWidth="1"/>
    <col min="12543" max="12543" width="13.6640625" style="2" customWidth="1"/>
    <col min="12544" max="12544" width="12.5546875" style="2" customWidth="1"/>
    <col min="12545" max="12545" width="16.109375" style="2" customWidth="1"/>
    <col min="12546" max="12546" width="14.44140625" style="2" customWidth="1"/>
    <col min="12547" max="12547" width="11.6640625" style="2" customWidth="1"/>
    <col min="12548" max="12548" width="12.6640625" style="2" bestFit="1" customWidth="1"/>
    <col min="12549" max="12549" width="10.44140625" style="2" bestFit="1" customWidth="1"/>
    <col min="12550" max="12552" width="11.33203125" style="2" bestFit="1" customWidth="1"/>
    <col min="12553" max="12553" width="9.5546875" style="2" bestFit="1" customWidth="1"/>
    <col min="12554" max="12780" width="8.109375" style="2"/>
    <col min="12781" max="12781" width="8.109375" style="2" customWidth="1"/>
    <col min="12782" max="12782" width="44.5546875" style="2" customWidth="1"/>
    <col min="12783" max="12783" width="7.44140625" style="2" customWidth="1"/>
    <col min="12784" max="12784" width="24.44140625" style="2" customWidth="1"/>
    <col min="12785" max="12785" width="9.44140625" style="2" customWidth="1"/>
    <col min="12786" max="12786" width="10.6640625" style="2" customWidth="1"/>
    <col min="12787" max="12787" width="37" style="2" customWidth="1"/>
    <col min="12788" max="12788" width="9.33203125" style="2" customWidth="1"/>
    <col min="12789" max="12789" width="11.109375" style="2" customWidth="1"/>
    <col min="12790" max="12790" width="36.33203125" style="2" customWidth="1"/>
    <col min="12791" max="12792" width="10.6640625" style="2" customWidth="1"/>
    <col min="12793" max="12793" width="9.44140625" style="2" customWidth="1"/>
    <col min="12794" max="12794" width="16.33203125" style="2" customWidth="1"/>
    <col min="12795" max="12795" width="13.6640625" style="2" customWidth="1"/>
    <col min="12796" max="12796" width="13.33203125" style="2" customWidth="1"/>
    <col min="12797" max="12797" width="13.44140625" style="2" customWidth="1"/>
    <col min="12798" max="12798" width="12.44140625" style="2" customWidth="1"/>
    <col min="12799" max="12799" width="13.6640625" style="2" customWidth="1"/>
    <col min="12800" max="12800" width="12.5546875" style="2" customWidth="1"/>
    <col min="12801" max="12801" width="16.109375" style="2" customWidth="1"/>
    <col min="12802" max="12802" width="14.44140625" style="2" customWidth="1"/>
    <col min="12803" max="12803" width="11.6640625" style="2" customWidth="1"/>
    <col min="12804" max="12804" width="12.6640625" style="2" bestFit="1" customWidth="1"/>
    <col min="12805" max="12805" width="10.44140625" style="2" bestFit="1" customWidth="1"/>
    <col min="12806" max="12808" width="11.33203125" style="2" bestFit="1" customWidth="1"/>
    <col min="12809" max="12809" width="9.5546875" style="2" bestFit="1" customWidth="1"/>
    <col min="12810" max="13036" width="8.109375" style="2"/>
    <col min="13037" max="13037" width="8.109375" style="2" customWidth="1"/>
    <col min="13038" max="13038" width="44.5546875" style="2" customWidth="1"/>
    <col min="13039" max="13039" width="7.44140625" style="2" customWidth="1"/>
    <col min="13040" max="13040" width="24.44140625" style="2" customWidth="1"/>
    <col min="13041" max="13041" width="9.44140625" style="2" customWidth="1"/>
    <col min="13042" max="13042" width="10.6640625" style="2" customWidth="1"/>
    <col min="13043" max="13043" width="37" style="2" customWidth="1"/>
    <col min="13044" max="13044" width="9.33203125" style="2" customWidth="1"/>
    <col min="13045" max="13045" width="11.109375" style="2" customWidth="1"/>
    <col min="13046" max="13046" width="36.33203125" style="2" customWidth="1"/>
    <col min="13047" max="13048" width="10.6640625" style="2" customWidth="1"/>
    <col min="13049" max="13049" width="9.44140625" style="2" customWidth="1"/>
    <col min="13050" max="13050" width="16.33203125" style="2" customWidth="1"/>
    <col min="13051" max="13051" width="13.6640625" style="2" customWidth="1"/>
    <col min="13052" max="13052" width="13.33203125" style="2" customWidth="1"/>
    <col min="13053" max="13053" width="13.44140625" style="2" customWidth="1"/>
    <col min="13054" max="13054" width="12.44140625" style="2" customWidth="1"/>
    <col min="13055" max="13055" width="13.6640625" style="2" customWidth="1"/>
    <col min="13056" max="13056" width="12.5546875" style="2" customWidth="1"/>
    <col min="13057" max="13057" width="16.109375" style="2" customWidth="1"/>
    <col min="13058" max="13058" width="14.44140625" style="2" customWidth="1"/>
    <col min="13059" max="13059" width="11.6640625" style="2" customWidth="1"/>
    <col min="13060" max="13060" width="12.6640625" style="2" bestFit="1" customWidth="1"/>
    <col min="13061" max="13061" width="10.44140625" style="2" bestFit="1" customWidth="1"/>
    <col min="13062" max="13064" width="11.33203125" style="2" bestFit="1" customWidth="1"/>
    <col min="13065" max="13065" width="9.5546875" style="2" bestFit="1" customWidth="1"/>
    <col min="13066" max="13292" width="8.109375" style="2"/>
    <col min="13293" max="13293" width="8.109375" style="2" customWidth="1"/>
    <col min="13294" max="13294" width="44.5546875" style="2" customWidth="1"/>
    <col min="13295" max="13295" width="7.44140625" style="2" customWidth="1"/>
    <col min="13296" max="13296" width="24.44140625" style="2" customWidth="1"/>
    <col min="13297" max="13297" width="9.44140625" style="2" customWidth="1"/>
    <col min="13298" max="13298" width="10.6640625" style="2" customWidth="1"/>
    <col min="13299" max="13299" width="37" style="2" customWidth="1"/>
    <col min="13300" max="13300" width="9.33203125" style="2" customWidth="1"/>
    <col min="13301" max="13301" width="11.109375" style="2" customWidth="1"/>
    <col min="13302" max="13302" width="36.33203125" style="2" customWidth="1"/>
    <col min="13303" max="13304" width="10.6640625" style="2" customWidth="1"/>
    <col min="13305" max="13305" width="9.44140625" style="2" customWidth="1"/>
    <col min="13306" max="13306" width="16.33203125" style="2" customWidth="1"/>
    <col min="13307" max="13307" width="13.6640625" style="2" customWidth="1"/>
    <col min="13308" max="13308" width="13.33203125" style="2" customWidth="1"/>
    <col min="13309" max="13309" width="13.44140625" style="2" customWidth="1"/>
    <col min="13310" max="13310" width="12.44140625" style="2" customWidth="1"/>
    <col min="13311" max="13311" width="13.6640625" style="2" customWidth="1"/>
    <col min="13312" max="13312" width="12.5546875" style="2" customWidth="1"/>
    <col min="13313" max="13313" width="16.109375" style="2" customWidth="1"/>
    <col min="13314" max="13314" width="14.44140625" style="2" customWidth="1"/>
    <col min="13315" max="13315" width="11.6640625" style="2" customWidth="1"/>
    <col min="13316" max="13316" width="12.6640625" style="2" bestFit="1" customWidth="1"/>
    <col min="13317" max="13317" width="10.44140625" style="2" bestFit="1" customWidth="1"/>
    <col min="13318" max="13320" width="11.33203125" style="2" bestFit="1" customWidth="1"/>
    <col min="13321" max="13321" width="9.5546875" style="2" bestFit="1" customWidth="1"/>
    <col min="13322" max="13548" width="8.109375" style="2"/>
    <col min="13549" max="13549" width="8.109375" style="2" customWidth="1"/>
    <col min="13550" max="13550" width="44.5546875" style="2" customWidth="1"/>
    <col min="13551" max="13551" width="7.44140625" style="2" customWidth="1"/>
    <col min="13552" max="13552" width="24.44140625" style="2" customWidth="1"/>
    <col min="13553" max="13553" width="9.44140625" style="2" customWidth="1"/>
    <col min="13554" max="13554" width="10.6640625" style="2" customWidth="1"/>
    <col min="13555" max="13555" width="37" style="2" customWidth="1"/>
    <col min="13556" max="13556" width="9.33203125" style="2" customWidth="1"/>
    <col min="13557" max="13557" width="11.109375" style="2" customWidth="1"/>
    <col min="13558" max="13558" width="36.33203125" style="2" customWidth="1"/>
    <col min="13559" max="13560" width="10.6640625" style="2" customWidth="1"/>
    <col min="13561" max="13561" width="9.44140625" style="2" customWidth="1"/>
    <col min="13562" max="13562" width="16.33203125" style="2" customWidth="1"/>
    <col min="13563" max="13563" width="13.6640625" style="2" customWidth="1"/>
    <col min="13564" max="13564" width="13.33203125" style="2" customWidth="1"/>
    <col min="13565" max="13565" width="13.44140625" style="2" customWidth="1"/>
    <col min="13566" max="13566" width="12.44140625" style="2" customWidth="1"/>
    <col min="13567" max="13567" width="13.6640625" style="2" customWidth="1"/>
    <col min="13568" max="13568" width="12.5546875" style="2" customWidth="1"/>
    <col min="13569" max="13569" width="16.109375" style="2" customWidth="1"/>
    <col min="13570" max="13570" width="14.44140625" style="2" customWidth="1"/>
    <col min="13571" max="13571" width="11.6640625" style="2" customWidth="1"/>
    <col min="13572" max="13572" width="12.6640625" style="2" bestFit="1" customWidth="1"/>
    <col min="13573" max="13573" width="10.44140625" style="2" bestFit="1" customWidth="1"/>
    <col min="13574" max="13576" width="11.33203125" style="2" bestFit="1" customWidth="1"/>
    <col min="13577" max="13577" width="9.5546875" style="2" bestFit="1" customWidth="1"/>
    <col min="13578" max="13804" width="8.109375" style="2"/>
    <col min="13805" max="13805" width="8.109375" style="2" customWidth="1"/>
    <col min="13806" max="13806" width="44.5546875" style="2" customWidth="1"/>
    <col min="13807" max="13807" width="7.44140625" style="2" customWidth="1"/>
    <col min="13808" max="13808" width="24.44140625" style="2" customWidth="1"/>
    <col min="13809" max="13809" width="9.44140625" style="2" customWidth="1"/>
    <col min="13810" max="13810" width="10.6640625" style="2" customWidth="1"/>
    <col min="13811" max="13811" width="37" style="2" customWidth="1"/>
    <col min="13812" max="13812" width="9.33203125" style="2" customWidth="1"/>
    <col min="13813" max="13813" width="11.109375" style="2" customWidth="1"/>
    <col min="13814" max="13814" width="36.33203125" style="2" customWidth="1"/>
    <col min="13815" max="13816" width="10.6640625" style="2" customWidth="1"/>
    <col min="13817" max="13817" width="9.44140625" style="2" customWidth="1"/>
    <col min="13818" max="13818" width="16.33203125" style="2" customWidth="1"/>
    <col min="13819" max="13819" width="13.6640625" style="2" customWidth="1"/>
    <col min="13820" max="13820" width="13.33203125" style="2" customWidth="1"/>
    <col min="13821" max="13821" width="13.44140625" style="2" customWidth="1"/>
    <col min="13822" max="13822" width="12.44140625" style="2" customWidth="1"/>
    <col min="13823" max="13823" width="13.6640625" style="2" customWidth="1"/>
    <col min="13824" max="13824" width="12.5546875" style="2" customWidth="1"/>
    <col min="13825" max="13825" width="16.109375" style="2" customWidth="1"/>
    <col min="13826" max="13826" width="14.44140625" style="2" customWidth="1"/>
    <col min="13827" max="13827" width="11.6640625" style="2" customWidth="1"/>
    <col min="13828" max="13828" width="12.6640625" style="2" bestFit="1" customWidth="1"/>
    <col min="13829" max="13829" width="10.44140625" style="2" bestFit="1" customWidth="1"/>
    <col min="13830" max="13832" width="11.33203125" style="2" bestFit="1" customWidth="1"/>
    <col min="13833" max="13833" width="9.5546875" style="2" bestFit="1" customWidth="1"/>
    <col min="13834" max="14060" width="8.109375" style="2"/>
    <col min="14061" max="14061" width="8.109375" style="2" customWidth="1"/>
    <col min="14062" max="14062" width="44.5546875" style="2" customWidth="1"/>
    <col min="14063" max="14063" width="7.44140625" style="2" customWidth="1"/>
    <col min="14064" max="14064" width="24.44140625" style="2" customWidth="1"/>
    <col min="14065" max="14065" width="9.44140625" style="2" customWidth="1"/>
    <col min="14066" max="14066" width="10.6640625" style="2" customWidth="1"/>
    <col min="14067" max="14067" width="37" style="2" customWidth="1"/>
    <col min="14068" max="14068" width="9.33203125" style="2" customWidth="1"/>
    <col min="14069" max="14069" width="11.109375" style="2" customWidth="1"/>
    <col min="14070" max="14070" width="36.33203125" style="2" customWidth="1"/>
    <col min="14071" max="14072" width="10.6640625" style="2" customWidth="1"/>
    <col min="14073" max="14073" width="9.44140625" style="2" customWidth="1"/>
    <col min="14074" max="14074" width="16.33203125" style="2" customWidth="1"/>
    <col min="14075" max="14075" width="13.6640625" style="2" customWidth="1"/>
    <col min="14076" max="14076" width="13.33203125" style="2" customWidth="1"/>
    <col min="14077" max="14077" width="13.44140625" style="2" customWidth="1"/>
    <col min="14078" max="14078" width="12.44140625" style="2" customWidth="1"/>
    <col min="14079" max="14079" width="13.6640625" style="2" customWidth="1"/>
    <col min="14080" max="14080" width="12.5546875" style="2" customWidth="1"/>
    <col min="14081" max="14081" width="16.109375" style="2" customWidth="1"/>
    <col min="14082" max="14082" width="14.44140625" style="2" customWidth="1"/>
    <col min="14083" max="14083" width="11.6640625" style="2" customWidth="1"/>
    <col min="14084" max="14084" width="12.6640625" style="2" bestFit="1" customWidth="1"/>
    <col min="14085" max="14085" width="10.44140625" style="2" bestFit="1" customWidth="1"/>
    <col min="14086" max="14088" width="11.33203125" style="2" bestFit="1" customWidth="1"/>
    <col min="14089" max="14089" width="9.5546875" style="2" bestFit="1" customWidth="1"/>
    <col min="14090" max="14316" width="8.109375" style="2"/>
    <col min="14317" max="14317" width="8.109375" style="2" customWidth="1"/>
    <col min="14318" max="14318" width="44.5546875" style="2" customWidth="1"/>
    <col min="14319" max="14319" width="7.44140625" style="2" customWidth="1"/>
    <col min="14320" max="14320" width="24.44140625" style="2" customWidth="1"/>
    <col min="14321" max="14321" width="9.44140625" style="2" customWidth="1"/>
    <col min="14322" max="14322" width="10.6640625" style="2" customWidth="1"/>
    <col min="14323" max="14323" width="37" style="2" customWidth="1"/>
    <col min="14324" max="14324" width="9.33203125" style="2" customWidth="1"/>
    <col min="14325" max="14325" width="11.109375" style="2" customWidth="1"/>
    <col min="14326" max="14326" width="36.33203125" style="2" customWidth="1"/>
    <col min="14327" max="14328" width="10.6640625" style="2" customWidth="1"/>
    <col min="14329" max="14329" width="9.44140625" style="2" customWidth="1"/>
    <col min="14330" max="14330" width="16.33203125" style="2" customWidth="1"/>
    <col min="14331" max="14331" width="13.6640625" style="2" customWidth="1"/>
    <col min="14332" max="14332" width="13.33203125" style="2" customWidth="1"/>
    <col min="14333" max="14333" width="13.44140625" style="2" customWidth="1"/>
    <col min="14334" max="14334" width="12.44140625" style="2" customWidth="1"/>
    <col min="14335" max="14335" width="13.6640625" style="2" customWidth="1"/>
    <col min="14336" max="14336" width="12.5546875" style="2" customWidth="1"/>
    <col min="14337" max="14337" width="16.109375" style="2" customWidth="1"/>
    <col min="14338" max="14338" width="14.44140625" style="2" customWidth="1"/>
    <col min="14339" max="14339" width="11.6640625" style="2" customWidth="1"/>
    <col min="14340" max="14340" width="12.6640625" style="2" bestFit="1" customWidth="1"/>
    <col min="14341" max="14341" width="10.44140625" style="2" bestFit="1" customWidth="1"/>
    <col min="14342" max="14344" width="11.33203125" style="2" bestFit="1" customWidth="1"/>
    <col min="14345" max="14345" width="9.5546875" style="2" bestFit="1" customWidth="1"/>
    <col min="14346" max="14572" width="8.109375" style="2"/>
    <col min="14573" max="14573" width="8.109375" style="2" customWidth="1"/>
    <col min="14574" max="14574" width="44.5546875" style="2" customWidth="1"/>
    <col min="14575" max="14575" width="7.44140625" style="2" customWidth="1"/>
    <col min="14576" max="14576" width="24.44140625" style="2" customWidth="1"/>
    <col min="14577" max="14577" width="9.44140625" style="2" customWidth="1"/>
    <col min="14578" max="14578" width="10.6640625" style="2" customWidth="1"/>
    <col min="14579" max="14579" width="37" style="2" customWidth="1"/>
    <col min="14580" max="14580" width="9.33203125" style="2" customWidth="1"/>
    <col min="14581" max="14581" width="11.109375" style="2" customWidth="1"/>
    <col min="14582" max="14582" width="36.33203125" style="2" customWidth="1"/>
    <col min="14583" max="14584" width="10.6640625" style="2" customWidth="1"/>
    <col min="14585" max="14585" width="9.44140625" style="2" customWidth="1"/>
    <col min="14586" max="14586" width="16.33203125" style="2" customWidth="1"/>
    <col min="14587" max="14587" width="13.6640625" style="2" customWidth="1"/>
    <col min="14588" max="14588" width="13.33203125" style="2" customWidth="1"/>
    <col min="14589" max="14589" width="13.44140625" style="2" customWidth="1"/>
    <col min="14590" max="14590" width="12.44140625" style="2" customWidth="1"/>
    <col min="14591" max="14591" width="13.6640625" style="2" customWidth="1"/>
    <col min="14592" max="14592" width="12.5546875" style="2" customWidth="1"/>
    <col min="14593" max="14593" width="16.109375" style="2" customWidth="1"/>
    <col min="14594" max="14594" width="14.44140625" style="2" customWidth="1"/>
    <col min="14595" max="14595" width="11.6640625" style="2" customWidth="1"/>
    <col min="14596" max="14596" width="12.6640625" style="2" bestFit="1" customWidth="1"/>
    <col min="14597" max="14597" width="10.44140625" style="2" bestFit="1" customWidth="1"/>
    <col min="14598" max="14600" width="11.33203125" style="2" bestFit="1" customWidth="1"/>
    <col min="14601" max="14601" width="9.5546875" style="2" bestFit="1" customWidth="1"/>
    <col min="14602" max="14828" width="8.109375" style="2"/>
    <col min="14829" max="14829" width="8.109375" style="2" customWidth="1"/>
    <col min="14830" max="14830" width="44.5546875" style="2" customWidth="1"/>
    <col min="14831" max="14831" width="7.44140625" style="2" customWidth="1"/>
    <col min="14832" max="14832" width="24.44140625" style="2" customWidth="1"/>
    <col min="14833" max="14833" width="9.44140625" style="2" customWidth="1"/>
    <col min="14834" max="14834" width="10.6640625" style="2" customWidth="1"/>
    <col min="14835" max="14835" width="37" style="2" customWidth="1"/>
    <col min="14836" max="14836" width="9.33203125" style="2" customWidth="1"/>
    <col min="14837" max="14837" width="11.109375" style="2" customWidth="1"/>
    <col min="14838" max="14838" width="36.33203125" style="2" customWidth="1"/>
    <col min="14839" max="14840" width="10.6640625" style="2" customWidth="1"/>
    <col min="14841" max="14841" width="9.44140625" style="2" customWidth="1"/>
    <col min="14842" max="14842" width="16.33203125" style="2" customWidth="1"/>
    <col min="14843" max="14843" width="13.6640625" style="2" customWidth="1"/>
    <col min="14844" max="14844" width="13.33203125" style="2" customWidth="1"/>
    <col min="14845" max="14845" width="13.44140625" style="2" customWidth="1"/>
    <col min="14846" max="14846" width="12.44140625" style="2" customWidth="1"/>
    <col min="14847" max="14847" width="13.6640625" style="2" customWidth="1"/>
    <col min="14848" max="14848" width="12.5546875" style="2" customWidth="1"/>
    <col min="14849" max="14849" width="16.109375" style="2" customWidth="1"/>
    <col min="14850" max="14850" width="14.44140625" style="2" customWidth="1"/>
    <col min="14851" max="14851" width="11.6640625" style="2" customWidth="1"/>
    <col min="14852" max="14852" width="12.6640625" style="2" bestFit="1" customWidth="1"/>
    <col min="14853" max="14853" width="10.44140625" style="2" bestFit="1" customWidth="1"/>
    <col min="14854" max="14856" width="11.33203125" style="2" bestFit="1" customWidth="1"/>
    <col min="14857" max="14857" width="9.5546875" style="2" bestFit="1" customWidth="1"/>
    <col min="14858" max="15084" width="8.109375" style="2"/>
    <col min="15085" max="15085" width="8.109375" style="2" customWidth="1"/>
    <col min="15086" max="15086" width="44.5546875" style="2" customWidth="1"/>
    <col min="15087" max="15087" width="7.44140625" style="2" customWidth="1"/>
    <col min="15088" max="15088" width="24.44140625" style="2" customWidth="1"/>
    <col min="15089" max="15089" width="9.44140625" style="2" customWidth="1"/>
    <col min="15090" max="15090" width="10.6640625" style="2" customWidth="1"/>
    <col min="15091" max="15091" width="37" style="2" customWidth="1"/>
    <col min="15092" max="15092" width="9.33203125" style="2" customWidth="1"/>
    <col min="15093" max="15093" width="11.109375" style="2" customWidth="1"/>
    <col min="15094" max="15094" width="36.33203125" style="2" customWidth="1"/>
    <col min="15095" max="15096" width="10.6640625" style="2" customWidth="1"/>
    <col min="15097" max="15097" width="9.44140625" style="2" customWidth="1"/>
    <col min="15098" max="15098" width="16.33203125" style="2" customWidth="1"/>
    <col min="15099" max="15099" width="13.6640625" style="2" customWidth="1"/>
    <col min="15100" max="15100" width="13.33203125" style="2" customWidth="1"/>
    <col min="15101" max="15101" width="13.44140625" style="2" customWidth="1"/>
    <col min="15102" max="15102" width="12.44140625" style="2" customWidth="1"/>
    <col min="15103" max="15103" width="13.6640625" style="2" customWidth="1"/>
    <col min="15104" max="15104" width="12.5546875" style="2" customWidth="1"/>
    <col min="15105" max="15105" width="16.109375" style="2" customWidth="1"/>
    <col min="15106" max="15106" width="14.44140625" style="2" customWidth="1"/>
    <col min="15107" max="15107" width="11.6640625" style="2" customWidth="1"/>
    <col min="15108" max="15108" width="12.6640625" style="2" bestFit="1" customWidth="1"/>
    <col min="15109" max="15109" width="10.44140625" style="2" bestFit="1" customWidth="1"/>
    <col min="15110" max="15112" width="11.33203125" style="2" bestFit="1" customWidth="1"/>
    <col min="15113" max="15113" width="9.5546875" style="2" bestFit="1" customWidth="1"/>
    <col min="15114" max="15340" width="8.109375" style="2"/>
    <col min="15341" max="15341" width="8.109375" style="2" customWidth="1"/>
    <col min="15342" max="15342" width="44.5546875" style="2" customWidth="1"/>
    <col min="15343" max="15343" width="7.44140625" style="2" customWidth="1"/>
    <col min="15344" max="15344" width="24.44140625" style="2" customWidth="1"/>
    <col min="15345" max="15345" width="9.44140625" style="2" customWidth="1"/>
    <col min="15346" max="15346" width="10.6640625" style="2" customWidth="1"/>
    <col min="15347" max="15347" width="37" style="2" customWidth="1"/>
    <col min="15348" max="15348" width="9.33203125" style="2" customWidth="1"/>
    <col min="15349" max="15349" width="11.109375" style="2" customWidth="1"/>
    <col min="15350" max="15350" width="36.33203125" style="2" customWidth="1"/>
    <col min="15351" max="15352" width="10.6640625" style="2" customWidth="1"/>
    <col min="15353" max="15353" width="9.44140625" style="2" customWidth="1"/>
    <col min="15354" max="15354" width="16.33203125" style="2" customWidth="1"/>
    <col min="15355" max="15355" width="13.6640625" style="2" customWidth="1"/>
    <col min="15356" max="15356" width="13.33203125" style="2" customWidth="1"/>
    <col min="15357" max="15357" width="13.44140625" style="2" customWidth="1"/>
    <col min="15358" max="15358" width="12.44140625" style="2" customWidth="1"/>
    <col min="15359" max="15359" width="13.6640625" style="2" customWidth="1"/>
    <col min="15360" max="15360" width="12.5546875" style="2" customWidth="1"/>
    <col min="15361" max="15361" width="16.109375" style="2" customWidth="1"/>
    <col min="15362" max="15362" width="14.44140625" style="2" customWidth="1"/>
    <col min="15363" max="15363" width="11.6640625" style="2" customWidth="1"/>
    <col min="15364" max="15364" width="12.6640625" style="2" bestFit="1" customWidth="1"/>
    <col min="15365" max="15365" width="10.44140625" style="2" bestFit="1" customWidth="1"/>
    <col min="15366" max="15368" width="11.33203125" style="2" bestFit="1" customWidth="1"/>
    <col min="15369" max="15369" width="9.5546875" style="2" bestFit="1" customWidth="1"/>
    <col min="15370" max="15596" width="8.109375" style="2"/>
    <col min="15597" max="15597" width="8.109375" style="2" customWidth="1"/>
    <col min="15598" max="15598" width="44.5546875" style="2" customWidth="1"/>
    <col min="15599" max="15599" width="7.44140625" style="2" customWidth="1"/>
    <col min="15600" max="15600" width="24.44140625" style="2" customWidth="1"/>
    <col min="15601" max="15601" width="9.44140625" style="2" customWidth="1"/>
    <col min="15602" max="15602" width="10.6640625" style="2" customWidth="1"/>
    <col min="15603" max="15603" width="37" style="2" customWidth="1"/>
    <col min="15604" max="15604" width="9.33203125" style="2" customWidth="1"/>
    <col min="15605" max="15605" width="11.109375" style="2" customWidth="1"/>
    <col min="15606" max="15606" width="36.33203125" style="2" customWidth="1"/>
    <col min="15607" max="15608" width="10.6640625" style="2" customWidth="1"/>
    <col min="15609" max="15609" width="9.44140625" style="2" customWidth="1"/>
    <col min="15610" max="15610" width="16.33203125" style="2" customWidth="1"/>
    <col min="15611" max="15611" width="13.6640625" style="2" customWidth="1"/>
    <col min="15612" max="15612" width="13.33203125" style="2" customWidth="1"/>
    <col min="15613" max="15613" width="13.44140625" style="2" customWidth="1"/>
    <col min="15614" max="15614" width="12.44140625" style="2" customWidth="1"/>
    <col min="15615" max="15615" width="13.6640625" style="2" customWidth="1"/>
    <col min="15616" max="15616" width="12.5546875" style="2" customWidth="1"/>
    <col min="15617" max="15617" width="16.109375" style="2" customWidth="1"/>
    <col min="15618" max="15618" width="14.44140625" style="2" customWidth="1"/>
    <col min="15619" max="15619" width="11.6640625" style="2" customWidth="1"/>
    <col min="15620" max="15620" width="12.6640625" style="2" bestFit="1" customWidth="1"/>
    <col min="15621" max="15621" width="10.44140625" style="2" bestFit="1" customWidth="1"/>
    <col min="15622" max="15624" width="11.33203125" style="2" bestFit="1" customWidth="1"/>
    <col min="15625" max="15625" width="9.5546875" style="2" bestFit="1" customWidth="1"/>
    <col min="15626" max="15852" width="8.109375" style="2"/>
    <col min="15853" max="15853" width="8.109375" style="2" customWidth="1"/>
    <col min="15854" max="15854" width="44.5546875" style="2" customWidth="1"/>
    <col min="15855" max="15855" width="7.44140625" style="2" customWidth="1"/>
    <col min="15856" max="15856" width="24.44140625" style="2" customWidth="1"/>
    <col min="15857" max="15857" width="9.44140625" style="2" customWidth="1"/>
    <col min="15858" max="15858" width="10.6640625" style="2" customWidth="1"/>
    <col min="15859" max="15859" width="37" style="2" customWidth="1"/>
    <col min="15860" max="15860" width="9.33203125" style="2" customWidth="1"/>
    <col min="15861" max="15861" width="11.109375" style="2" customWidth="1"/>
    <col min="15862" max="15862" width="36.33203125" style="2" customWidth="1"/>
    <col min="15863" max="15864" width="10.6640625" style="2" customWidth="1"/>
    <col min="15865" max="15865" width="9.44140625" style="2" customWidth="1"/>
    <col min="15866" max="15866" width="16.33203125" style="2" customWidth="1"/>
    <col min="15867" max="15867" width="13.6640625" style="2" customWidth="1"/>
    <col min="15868" max="15868" width="13.33203125" style="2" customWidth="1"/>
    <col min="15869" max="15869" width="13.44140625" style="2" customWidth="1"/>
    <col min="15870" max="15870" width="12.44140625" style="2" customWidth="1"/>
    <col min="15871" max="15871" width="13.6640625" style="2" customWidth="1"/>
    <col min="15872" max="15872" width="12.5546875" style="2" customWidth="1"/>
    <col min="15873" max="15873" width="16.109375" style="2" customWidth="1"/>
    <col min="15874" max="15874" width="14.44140625" style="2" customWidth="1"/>
    <col min="15875" max="15875" width="11.6640625" style="2" customWidth="1"/>
    <col min="15876" max="15876" width="12.6640625" style="2" bestFit="1" customWidth="1"/>
    <col min="15877" max="15877" width="10.44140625" style="2" bestFit="1" customWidth="1"/>
    <col min="15878" max="15880" width="11.33203125" style="2" bestFit="1" customWidth="1"/>
    <col min="15881" max="15881" width="9.5546875" style="2" bestFit="1" customWidth="1"/>
    <col min="15882" max="16108" width="8.109375" style="2"/>
    <col min="16109" max="16109" width="8.109375" style="2" customWidth="1"/>
    <col min="16110" max="16110" width="44.5546875" style="2" customWidth="1"/>
    <col min="16111" max="16111" width="7.44140625" style="2" customWidth="1"/>
    <col min="16112" max="16112" width="24.44140625" style="2" customWidth="1"/>
    <col min="16113" max="16113" width="9.44140625" style="2" customWidth="1"/>
    <col min="16114" max="16114" width="10.6640625" style="2" customWidth="1"/>
    <col min="16115" max="16115" width="37" style="2" customWidth="1"/>
    <col min="16116" max="16116" width="9.33203125" style="2" customWidth="1"/>
    <col min="16117" max="16117" width="11.109375" style="2" customWidth="1"/>
    <col min="16118" max="16118" width="36.33203125" style="2" customWidth="1"/>
    <col min="16119" max="16120" width="10.6640625" style="2" customWidth="1"/>
    <col min="16121" max="16121" width="9.44140625" style="2" customWidth="1"/>
    <col min="16122" max="16122" width="16.33203125" style="2" customWidth="1"/>
    <col min="16123" max="16123" width="13.6640625" style="2" customWidth="1"/>
    <col min="16124" max="16124" width="13.33203125" style="2" customWidth="1"/>
    <col min="16125" max="16125" width="13.44140625" style="2" customWidth="1"/>
    <col min="16126" max="16126" width="12.44140625" style="2" customWidth="1"/>
    <col min="16127" max="16127" width="13.6640625" style="2" customWidth="1"/>
    <col min="16128" max="16128" width="12.5546875" style="2" customWidth="1"/>
    <col min="16129" max="16129" width="16.109375" style="2" customWidth="1"/>
    <col min="16130" max="16130" width="14.44140625" style="2" customWidth="1"/>
    <col min="16131" max="16131" width="11.6640625" style="2" customWidth="1"/>
    <col min="16132" max="16132" width="12.6640625" style="2" bestFit="1" customWidth="1"/>
    <col min="16133" max="16133" width="10.44140625" style="2" bestFit="1" customWidth="1"/>
    <col min="16134" max="16136" width="11.33203125" style="2" bestFit="1" customWidth="1"/>
    <col min="16137" max="16137" width="9.5546875" style="2" bestFit="1" customWidth="1"/>
    <col min="16138" max="16384" width="8.109375" style="2"/>
  </cols>
  <sheetData>
    <row r="1" spans="1:20" s="1" customFormat="1" ht="26.25" customHeight="1" outlineLevel="1" x14ac:dyDescent="0.2">
      <c r="A1" s="8" t="s">
        <v>588</v>
      </c>
      <c r="B1" s="8"/>
      <c r="C1" s="8"/>
      <c r="D1" s="34"/>
      <c r="E1" s="34"/>
      <c r="F1" s="34"/>
      <c r="G1" s="34"/>
      <c r="H1" s="34"/>
      <c r="I1" s="34"/>
      <c r="J1" s="34"/>
      <c r="K1" s="34"/>
      <c r="L1" s="34"/>
      <c r="M1" s="35"/>
      <c r="N1" s="35"/>
      <c r="O1" s="8"/>
      <c r="P1" s="8"/>
      <c r="Q1" s="8"/>
      <c r="R1" s="8"/>
      <c r="S1" s="8"/>
      <c r="T1" s="8"/>
    </row>
    <row r="2" spans="1:20" s="1" customFormat="1" ht="15.6" outlineLevel="1" x14ac:dyDescent="0.2">
      <c r="A2" s="9" t="s">
        <v>679</v>
      </c>
      <c r="B2" s="9"/>
      <c r="C2" s="10"/>
      <c r="D2" s="36"/>
      <c r="E2" s="36"/>
      <c r="F2" s="36"/>
      <c r="G2" s="36"/>
      <c r="H2" s="36"/>
      <c r="I2" s="36"/>
      <c r="J2" s="36"/>
      <c r="K2" s="36"/>
      <c r="L2" s="36"/>
      <c r="M2" s="37"/>
      <c r="N2" s="37"/>
      <c r="O2" s="10"/>
      <c r="P2" s="10"/>
      <c r="Q2" s="10"/>
      <c r="R2" s="10"/>
      <c r="S2" s="10"/>
      <c r="T2" s="10"/>
    </row>
    <row r="3" spans="1:20" s="1" customFormat="1" ht="26.25" customHeight="1" outlineLevel="1" x14ac:dyDescent="0.35">
      <c r="A3" s="11" t="s">
        <v>589</v>
      </c>
      <c r="B3" s="11"/>
      <c r="C3" s="12"/>
      <c r="D3" s="38"/>
      <c r="E3" s="38"/>
      <c r="F3" s="38"/>
      <c r="G3" s="38"/>
      <c r="H3" s="38"/>
      <c r="I3" s="38"/>
      <c r="J3" s="38"/>
      <c r="K3" s="38"/>
      <c r="L3" s="38"/>
      <c r="M3" s="39"/>
      <c r="N3" s="39"/>
      <c r="O3" s="12"/>
      <c r="P3" s="12"/>
      <c r="Q3" s="12"/>
      <c r="R3" s="12"/>
      <c r="S3" s="12"/>
      <c r="T3" s="12"/>
    </row>
    <row r="4" spans="1:20" s="1" customFormat="1" ht="13.95" customHeight="1" outlineLevel="1" x14ac:dyDescent="0.2">
      <c r="A4" s="9" t="s">
        <v>0</v>
      </c>
      <c r="B4" s="9"/>
      <c r="C4" s="9"/>
      <c r="D4" s="40"/>
      <c r="E4" s="40"/>
      <c r="F4" s="40"/>
      <c r="G4" s="40"/>
      <c r="H4" s="40"/>
      <c r="I4" s="40"/>
      <c r="J4" s="40"/>
      <c r="K4" s="40"/>
      <c r="L4" s="40"/>
      <c r="M4" s="41"/>
      <c r="N4" s="41"/>
      <c r="O4" s="9"/>
      <c r="P4" s="9"/>
      <c r="Q4" s="9"/>
      <c r="R4" s="9"/>
      <c r="S4" s="9"/>
      <c r="T4" s="9"/>
    </row>
    <row r="5" spans="1:20" s="1" customFormat="1" ht="13.95" customHeight="1" outlineLevel="1" x14ac:dyDescent="0.2">
      <c r="A5" s="13"/>
      <c r="B5" s="13"/>
      <c r="C5" s="13"/>
      <c r="D5" s="42"/>
      <c r="E5" s="42"/>
      <c r="F5" s="42"/>
      <c r="G5" s="42"/>
      <c r="H5" s="42"/>
      <c r="I5" s="42"/>
      <c r="J5" s="42"/>
      <c r="K5" s="42"/>
      <c r="L5" s="42"/>
      <c r="M5" s="43"/>
      <c r="N5" s="43"/>
      <c r="O5" s="13"/>
      <c r="P5" s="13"/>
      <c r="Q5" s="13"/>
      <c r="R5" s="13"/>
      <c r="S5" s="13"/>
      <c r="T5" s="13"/>
    </row>
    <row r="6" spans="1:20" s="1" customFormat="1" ht="18.600000000000001" customHeight="1" outlineLevel="1" x14ac:dyDescent="0.3">
      <c r="A6" s="167" t="s">
        <v>1</v>
      </c>
      <c r="B6" s="167"/>
      <c r="C6" s="167"/>
      <c r="D6" s="167"/>
      <c r="E6" s="167"/>
      <c r="F6" s="167"/>
      <c r="G6" s="44"/>
      <c r="H6" s="44"/>
      <c r="I6" s="44"/>
      <c r="J6" s="44"/>
      <c r="K6" s="44"/>
      <c r="L6" s="44"/>
      <c r="M6" s="45"/>
      <c r="N6" s="45"/>
      <c r="O6" s="136"/>
      <c r="P6" s="136"/>
      <c r="Q6" s="136"/>
      <c r="R6" s="136"/>
      <c r="S6" s="136"/>
      <c r="T6" s="136"/>
    </row>
    <row r="7" spans="1:20" s="1" customFormat="1" ht="15.6" customHeight="1" outlineLevel="1" x14ac:dyDescent="0.3">
      <c r="A7" s="14"/>
      <c r="B7" s="15"/>
      <c r="C7" s="14"/>
      <c r="D7" s="46"/>
      <c r="E7" s="46"/>
      <c r="F7" s="47"/>
      <c r="G7" s="44"/>
      <c r="H7" s="44"/>
      <c r="I7" s="44"/>
      <c r="J7" s="44"/>
      <c r="K7" s="44"/>
      <c r="L7" s="44"/>
      <c r="M7" s="45"/>
      <c r="N7" s="45"/>
      <c r="O7" s="136"/>
      <c r="P7" s="136"/>
      <c r="Q7" s="136"/>
      <c r="R7" s="136"/>
      <c r="S7" s="136"/>
      <c r="T7" s="136"/>
    </row>
    <row r="8" spans="1:20" s="1" customFormat="1" ht="34.5" customHeight="1" x14ac:dyDescent="0.2">
      <c r="A8" s="168" t="s">
        <v>527</v>
      </c>
      <c r="B8" s="171" t="s">
        <v>2</v>
      </c>
      <c r="C8" s="174" t="s">
        <v>3</v>
      </c>
      <c r="D8" s="156" t="s">
        <v>4</v>
      </c>
      <c r="E8" s="156"/>
      <c r="F8" s="156"/>
      <c r="G8" s="156"/>
      <c r="H8" s="156"/>
      <c r="I8" s="156"/>
      <c r="J8" s="156"/>
      <c r="K8" s="156"/>
      <c r="L8" s="156"/>
      <c r="M8" s="175" t="s">
        <v>5</v>
      </c>
      <c r="N8" s="175"/>
      <c r="O8" s="155" t="s">
        <v>6</v>
      </c>
      <c r="P8" s="155"/>
      <c r="Q8" s="155"/>
      <c r="R8" s="155"/>
      <c r="S8" s="155"/>
      <c r="T8" s="155"/>
    </row>
    <row r="9" spans="1:20" s="1" customFormat="1" ht="22.2" customHeight="1" x14ac:dyDescent="0.2">
      <c r="A9" s="169"/>
      <c r="B9" s="172"/>
      <c r="C9" s="174"/>
      <c r="D9" s="156" t="s">
        <v>7</v>
      </c>
      <c r="E9" s="156"/>
      <c r="F9" s="156"/>
      <c r="G9" s="156" t="s">
        <v>8</v>
      </c>
      <c r="H9" s="156"/>
      <c r="I9" s="156"/>
      <c r="J9" s="157" t="s">
        <v>9</v>
      </c>
      <c r="K9" s="158"/>
      <c r="L9" s="159"/>
      <c r="M9" s="175"/>
      <c r="N9" s="175"/>
      <c r="O9" s="160" t="s">
        <v>680</v>
      </c>
      <c r="P9" s="161"/>
      <c r="Q9" s="162" t="s">
        <v>681</v>
      </c>
      <c r="R9" s="162" t="s">
        <v>682</v>
      </c>
      <c r="S9" s="155" t="s">
        <v>10</v>
      </c>
      <c r="T9" s="155"/>
    </row>
    <row r="10" spans="1:20" s="1" customFormat="1" ht="109.8" customHeight="1" x14ac:dyDescent="0.2">
      <c r="A10" s="170"/>
      <c r="B10" s="173"/>
      <c r="C10" s="174"/>
      <c r="D10" s="107" t="s">
        <v>11</v>
      </c>
      <c r="E10" s="107" t="s">
        <v>12</v>
      </c>
      <c r="F10" s="118" t="s">
        <v>13</v>
      </c>
      <c r="G10" s="107" t="s">
        <v>11</v>
      </c>
      <c r="H10" s="107" t="s">
        <v>12</v>
      </c>
      <c r="I10" s="107" t="s">
        <v>13</v>
      </c>
      <c r="J10" s="107" t="s">
        <v>11</v>
      </c>
      <c r="K10" s="107" t="s">
        <v>12</v>
      </c>
      <c r="L10" s="107" t="s">
        <v>13</v>
      </c>
      <c r="M10" s="124" t="s">
        <v>14</v>
      </c>
      <c r="N10" s="124" t="s">
        <v>15</v>
      </c>
      <c r="O10" s="135" t="s">
        <v>16</v>
      </c>
      <c r="P10" s="135" t="s">
        <v>17</v>
      </c>
      <c r="Q10" s="163"/>
      <c r="R10" s="163"/>
      <c r="S10" s="135" t="s">
        <v>599</v>
      </c>
      <c r="T10" s="135" t="s">
        <v>683</v>
      </c>
    </row>
    <row r="11" spans="1:20" s="1" customFormat="1" ht="14.25" customHeight="1" x14ac:dyDescent="0.2">
      <c r="A11" s="6" t="s">
        <v>528</v>
      </c>
      <c r="B11" s="6">
        <v>1</v>
      </c>
      <c r="C11" s="6">
        <v>2</v>
      </c>
      <c r="D11" s="6">
        <v>3</v>
      </c>
      <c r="E11" s="6">
        <v>4</v>
      </c>
      <c r="F11" s="119">
        <v>5</v>
      </c>
      <c r="G11" s="6">
        <v>6</v>
      </c>
      <c r="H11" s="6">
        <v>7</v>
      </c>
      <c r="I11" s="6">
        <v>8</v>
      </c>
      <c r="J11" s="6">
        <v>9</v>
      </c>
      <c r="K11" s="6">
        <v>10</v>
      </c>
      <c r="L11" s="6">
        <v>11</v>
      </c>
      <c r="M11" s="154">
        <v>12</v>
      </c>
      <c r="N11" s="154">
        <v>13</v>
      </c>
      <c r="O11" s="6">
        <v>14</v>
      </c>
      <c r="P11" s="6">
        <v>15</v>
      </c>
      <c r="Q11" s="6">
        <v>16</v>
      </c>
      <c r="R11" s="6">
        <v>17</v>
      </c>
      <c r="S11" s="6">
        <v>18</v>
      </c>
      <c r="T11" s="6">
        <v>19</v>
      </c>
    </row>
    <row r="12" spans="1:20" ht="66" customHeight="1" x14ac:dyDescent="0.3">
      <c r="A12" s="16">
        <v>7</v>
      </c>
      <c r="B12" s="16" t="s">
        <v>18</v>
      </c>
      <c r="C12" s="17" t="s">
        <v>19</v>
      </c>
      <c r="D12" s="120"/>
      <c r="E12" s="120"/>
      <c r="F12" s="121"/>
      <c r="G12" s="120"/>
      <c r="H12" s="120"/>
      <c r="I12" s="120"/>
      <c r="J12" s="48"/>
      <c r="K12" s="48"/>
      <c r="L12" s="48"/>
      <c r="M12" s="49"/>
      <c r="N12" s="49"/>
      <c r="O12" s="137">
        <f t="shared" ref="O12:T12" si="0">O13+O318+O396+O406+O431+O462</f>
        <v>4895665.0999999996</v>
      </c>
      <c r="P12" s="137">
        <f t="shared" si="0"/>
        <v>4728620.1000000006</v>
      </c>
      <c r="Q12" s="137">
        <f t="shared" si="0"/>
        <v>4454295.9000000004</v>
      </c>
      <c r="R12" s="137">
        <f t="shared" si="0"/>
        <v>4237385.7</v>
      </c>
      <c r="S12" s="137">
        <f t="shared" si="0"/>
        <v>4400605.4000000004</v>
      </c>
      <c r="T12" s="137">
        <f t="shared" si="0"/>
        <v>4400605.4000000004</v>
      </c>
    </row>
    <row r="13" spans="1:20" ht="156.6" customHeight="1" x14ac:dyDescent="0.3">
      <c r="A13" s="18" t="s">
        <v>20</v>
      </c>
      <c r="B13" s="18" t="s">
        <v>21</v>
      </c>
      <c r="C13" s="19">
        <v>9401</v>
      </c>
      <c r="D13" s="113"/>
      <c r="E13" s="113"/>
      <c r="F13" s="114"/>
      <c r="G13" s="113"/>
      <c r="H13" s="113"/>
      <c r="I13" s="113"/>
      <c r="J13" s="50"/>
      <c r="K13" s="50"/>
      <c r="L13" s="50"/>
      <c r="M13" s="51"/>
      <c r="N13" s="51"/>
      <c r="O13" s="86">
        <f t="shared" ref="O13:T13" si="1">O20+O23+O40+O48+O57+O63+O69+O75+O107+O171+O195+O210+O229+O250+O277+O295+O302+O309+O315+O286+O93+O137+O145+O155+O238+O265+O28</f>
        <v>3590946</v>
      </c>
      <c r="P13" s="86">
        <f t="shared" si="1"/>
        <v>3467261.8000000003</v>
      </c>
      <c r="Q13" s="86">
        <f t="shared" si="1"/>
        <v>2969390.5</v>
      </c>
      <c r="R13" s="86">
        <f t="shared" si="1"/>
        <v>2736338.9000000004</v>
      </c>
      <c r="S13" s="86">
        <f t="shared" si="1"/>
        <v>2816609.2</v>
      </c>
      <c r="T13" s="86">
        <f t="shared" si="1"/>
        <v>2816609.2</v>
      </c>
    </row>
    <row r="14" spans="1:20" ht="56.25" customHeight="1" x14ac:dyDescent="0.35">
      <c r="A14" s="176" t="s">
        <v>40</v>
      </c>
      <c r="B14" s="176" t="s">
        <v>41</v>
      </c>
      <c r="C14" s="177" t="s">
        <v>42</v>
      </c>
      <c r="D14" s="81" t="s">
        <v>22</v>
      </c>
      <c r="E14" s="81" t="s">
        <v>675</v>
      </c>
      <c r="F14" s="81" t="s">
        <v>23</v>
      </c>
      <c r="G14" s="96" t="s">
        <v>24</v>
      </c>
      <c r="H14" s="81" t="s">
        <v>44</v>
      </c>
      <c r="I14" s="81" t="s">
        <v>25</v>
      </c>
      <c r="J14" s="79" t="s">
        <v>45</v>
      </c>
      <c r="K14" s="81" t="s">
        <v>27</v>
      </c>
      <c r="L14" s="79" t="s">
        <v>46</v>
      </c>
      <c r="M14" s="54"/>
      <c r="N14" s="54"/>
      <c r="O14" s="72"/>
      <c r="P14" s="72"/>
      <c r="Q14" s="72"/>
      <c r="R14" s="72"/>
      <c r="S14" s="101"/>
      <c r="T14" s="101"/>
    </row>
    <row r="15" spans="1:20" ht="72.75" customHeight="1" x14ac:dyDescent="0.35">
      <c r="A15" s="176"/>
      <c r="B15" s="176"/>
      <c r="C15" s="177"/>
      <c r="D15" s="81" t="s">
        <v>47</v>
      </c>
      <c r="E15" s="81" t="s">
        <v>48</v>
      </c>
      <c r="F15" s="81" t="s">
        <v>49</v>
      </c>
      <c r="G15" s="81" t="s">
        <v>50</v>
      </c>
      <c r="H15" s="81" t="s">
        <v>51</v>
      </c>
      <c r="I15" s="81" t="s">
        <v>52</v>
      </c>
      <c r="J15" s="79" t="s">
        <v>769</v>
      </c>
      <c r="K15" s="81" t="s">
        <v>27</v>
      </c>
      <c r="L15" s="79" t="s">
        <v>688</v>
      </c>
      <c r="M15" s="54"/>
      <c r="N15" s="54"/>
      <c r="O15" s="72"/>
      <c r="P15" s="72"/>
      <c r="Q15" s="72"/>
      <c r="R15" s="72"/>
      <c r="S15" s="72"/>
      <c r="T15" s="72"/>
    </row>
    <row r="16" spans="1:20" ht="69.75" customHeight="1" x14ac:dyDescent="0.35">
      <c r="A16" s="176"/>
      <c r="B16" s="176"/>
      <c r="C16" s="177"/>
      <c r="D16" s="81"/>
      <c r="E16" s="81"/>
      <c r="F16" s="81"/>
      <c r="G16" s="81"/>
      <c r="H16" s="81"/>
      <c r="I16" s="81"/>
      <c r="J16" s="79" t="s">
        <v>669</v>
      </c>
      <c r="K16" s="81" t="s">
        <v>27</v>
      </c>
      <c r="L16" s="79" t="s">
        <v>603</v>
      </c>
      <c r="M16" s="54"/>
      <c r="N16" s="54"/>
      <c r="O16" s="72"/>
      <c r="P16" s="72"/>
      <c r="Q16" s="72"/>
      <c r="R16" s="72"/>
      <c r="S16" s="72"/>
      <c r="T16" s="72"/>
    </row>
    <row r="17" spans="1:20" ht="87.75" customHeight="1" x14ac:dyDescent="0.35">
      <c r="A17" s="176"/>
      <c r="B17" s="176"/>
      <c r="C17" s="177"/>
      <c r="D17" s="81"/>
      <c r="E17" s="81"/>
      <c r="F17" s="81"/>
      <c r="G17" s="81"/>
      <c r="H17" s="81"/>
      <c r="I17" s="81"/>
      <c r="J17" s="79" t="s">
        <v>53</v>
      </c>
      <c r="K17" s="81" t="s">
        <v>27</v>
      </c>
      <c r="L17" s="79" t="s">
        <v>54</v>
      </c>
      <c r="M17" s="54"/>
      <c r="N17" s="54"/>
      <c r="O17" s="72"/>
      <c r="P17" s="72"/>
      <c r="Q17" s="72"/>
      <c r="R17" s="72"/>
      <c r="S17" s="72"/>
      <c r="T17" s="72"/>
    </row>
    <row r="18" spans="1:20" ht="45.75" customHeight="1" x14ac:dyDescent="0.35">
      <c r="A18" s="176"/>
      <c r="B18" s="176"/>
      <c r="C18" s="177"/>
      <c r="D18" s="81"/>
      <c r="E18" s="81"/>
      <c r="F18" s="81"/>
      <c r="G18" s="81"/>
      <c r="H18" s="81"/>
      <c r="I18" s="81"/>
      <c r="J18" s="79" t="s">
        <v>55</v>
      </c>
      <c r="K18" s="81" t="s">
        <v>56</v>
      </c>
      <c r="L18" s="79" t="s">
        <v>57</v>
      </c>
      <c r="M18" s="54"/>
      <c r="N18" s="54"/>
      <c r="O18" s="72"/>
      <c r="P18" s="72"/>
      <c r="Q18" s="72"/>
      <c r="R18" s="72"/>
      <c r="S18" s="72"/>
      <c r="T18" s="72"/>
    </row>
    <row r="19" spans="1:20" ht="19.8" customHeight="1" x14ac:dyDescent="0.35">
      <c r="A19" s="176"/>
      <c r="B19" s="176"/>
      <c r="C19" s="177"/>
      <c r="D19" s="81"/>
      <c r="E19" s="81"/>
      <c r="F19" s="81"/>
      <c r="G19" s="81"/>
      <c r="H19" s="81"/>
      <c r="I19" s="81"/>
      <c r="J19" s="79"/>
      <c r="K19" s="81"/>
      <c r="L19" s="79"/>
      <c r="M19" s="54"/>
      <c r="N19" s="54"/>
      <c r="O19" s="72"/>
      <c r="P19" s="72"/>
      <c r="Q19" s="72"/>
      <c r="R19" s="72"/>
      <c r="S19" s="72"/>
      <c r="T19" s="72"/>
    </row>
    <row r="20" spans="1:20" ht="17.399999999999999" customHeight="1" x14ac:dyDescent="0.3">
      <c r="A20" s="176"/>
      <c r="B20" s="176"/>
      <c r="C20" s="177"/>
      <c r="D20" s="80"/>
      <c r="E20" s="92"/>
      <c r="F20" s="92"/>
      <c r="G20" s="92"/>
      <c r="H20" s="92"/>
      <c r="I20" s="92"/>
      <c r="J20" s="126"/>
      <c r="K20" s="80"/>
      <c r="L20" s="80"/>
      <c r="M20" s="77"/>
      <c r="N20" s="77"/>
      <c r="O20" s="90">
        <f t="shared" ref="O20:T20" si="2">SUM(O21:O21)</f>
        <v>209842.3</v>
      </c>
      <c r="P20" s="90">
        <f t="shared" si="2"/>
        <v>207892.5</v>
      </c>
      <c r="Q20" s="90">
        <f t="shared" si="2"/>
        <v>101022.39999999999</v>
      </c>
      <c r="R20" s="90">
        <f t="shared" si="2"/>
        <v>9450.2000000000007</v>
      </c>
      <c r="S20" s="90">
        <f t="shared" si="2"/>
        <v>108338.5</v>
      </c>
      <c r="T20" s="90">
        <f t="shared" si="2"/>
        <v>108338.5</v>
      </c>
    </row>
    <row r="21" spans="1:20" ht="18" customHeight="1" x14ac:dyDescent="0.35">
      <c r="A21" s="176"/>
      <c r="B21" s="176"/>
      <c r="C21" s="177"/>
      <c r="D21" s="83"/>
      <c r="E21" s="83"/>
      <c r="F21" s="109"/>
      <c r="G21" s="83"/>
      <c r="H21" s="83"/>
      <c r="I21" s="83"/>
      <c r="J21" s="84"/>
      <c r="K21" s="84"/>
      <c r="L21" s="91"/>
      <c r="M21" s="74" t="s">
        <v>37</v>
      </c>
      <c r="N21" s="74" t="s">
        <v>39</v>
      </c>
      <c r="O21" s="72">
        <v>209842.3</v>
      </c>
      <c r="P21" s="72">
        <v>207892.5</v>
      </c>
      <c r="Q21" s="72">
        <v>101022.39999999999</v>
      </c>
      <c r="R21" s="72">
        <v>9450.2000000000007</v>
      </c>
      <c r="S21" s="72">
        <v>108338.5</v>
      </c>
      <c r="T21" s="72">
        <f>S21</f>
        <v>108338.5</v>
      </c>
    </row>
    <row r="22" spans="1:20" ht="18" customHeight="1" x14ac:dyDescent="0.35">
      <c r="A22" s="176"/>
      <c r="B22" s="176"/>
      <c r="C22" s="177"/>
      <c r="D22" s="83"/>
      <c r="E22" s="83"/>
      <c r="F22" s="109"/>
      <c r="G22" s="83"/>
      <c r="H22" s="83"/>
      <c r="I22" s="83"/>
      <c r="J22" s="84"/>
      <c r="K22" s="84"/>
      <c r="L22" s="91"/>
      <c r="M22" s="57"/>
      <c r="N22" s="57"/>
      <c r="O22" s="72"/>
      <c r="P22" s="72"/>
      <c r="Q22" s="72"/>
      <c r="R22" s="72"/>
      <c r="S22" s="72"/>
      <c r="T22" s="72"/>
    </row>
    <row r="23" spans="1:20" ht="82.5" customHeight="1" x14ac:dyDescent="0.35">
      <c r="A23" s="178" t="s">
        <v>60</v>
      </c>
      <c r="B23" s="178" t="s">
        <v>61</v>
      </c>
      <c r="C23" s="164" t="s">
        <v>62</v>
      </c>
      <c r="D23" s="81" t="s">
        <v>22</v>
      </c>
      <c r="E23" s="81" t="s">
        <v>43</v>
      </c>
      <c r="F23" s="81" t="s">
        <v>23</v>
      </c>
      <c r="G23" s="96" t="s">
        <v>24</v>
      </c>
      <c r="H23" s="81" t="s">
        <v>466</v>
      </c>
      <c r="I23" s="81" t="s">
        <v>25</v>
      </c>
      <c r="J23" s="79" t="s">
        <v>782</v>
      </c>
      <c r="K23" s="81" t="s">
        <v>27</v>
      </c>
      <c r="L23" s="79" t="s">
        <v>783</v>
      </c>
      <c r="M23" s="53"/>
      <c r="N23" s="58"/>
      <c r="O23" s="72"/>
      <c r="P23" s="72"/>
      <c r="Q23" s="72"/>
      <c r="R23" s="72"/>
      <c r="S23" s="72"/>
      <c r="T23" s="72"/>
    </row>
    <row r="24" spans="1:20" ht="67.5" customHeight="1" x14ac:dyDescent="0.35">
      <c r="A24" s="179"/>
      <c r="B24" s="179"/>
      <c r="C24" s="165"/>
      <c r="D24" s="79" t="s">
        <v>567</v>
      </c>
      <c r="E24" s="79" t="s">
        <v>582</v>
      </c>
      <c r="F24" s="79" t="s">
        <v>566</v>
      </c>
      <c r="G24" s="96" t="s">
        <v>557</v>
      </c>
      <c r="H24" s="81" t="s">
        <v>560</v>
      </c>
      <c r="I24" s="81" t="s">
        <v>544</v>
      </c>
      <c r="J24" s="79" t="s">
        <v>785</v>
      </c>
      <c r="K24" s="81" t="s">
        <v>27</v>
      </c>
      <c r="L24" s="79" t="s">
        <v>784</v>
      </c>
      <c r="M24" s="58"/>
      <c r="N24" s="58"/>
      <c r="O24" s="72"/>
      <c r="P24" s="72"/>
      <c r="Q24" s="72"/>
      <c r="R24" s="72"/>
      <c r="S24" s="72"/>
      <c r="T24" s="72"/>
    </row>
    <row r="25" spans="1:20" ht="113.25" customHeight="1" x14ac:dyDescent="0.35">
      <c r="A25" s="179"/>
      <c r="B25" s="179"/>
      <c r="C25" s="165"/>
      <c r="D25" s="79"/>
      <c r="E25" s="79"/>
      <c r="F25" s="79"/>
      <c r="G25" s="79" t="s">
        <v>575</v>
      </c>
      <c r="H25" s="81" t="s">
        <v>27</v>
      </c>
      <c r="I25" s="81" t="s">
        <v>576</v>
      </c>
      <c r="J25" s="79" t="s">
        <v>786</v>
      </c>
      <c r="K25" s="81" t="s">
        <v>27</v>
      </c>
      <c r="L25" s="79" t="s">
        <v>784</v>
      </c>
      <c r="M25" s="58"/>
      <c r="N25" s="58"/>
      <c r="O25" s="72"/>
      <c r="P25" s="72"/>
      <c r="Q25" s="72"/>
      <c r="R25" s="72"/>
      <c r="S25" s="72"/>
      <c r="T25" s="72"/>
    </row>
    <row r="26" spans="1:20" ht="102" customHeight="1" x14ac:dyDescent="0.35">
      <c r="A26" s="179"/>
      <c r="B26" s="179"/>
      <c r="C26" s="165"/>
      <c r="D26" s="79"/>
      <c r="E26" s="79"/>
      <c r="F26" s="79"/>
      <c r="G26" s="81" t="s">
        <v>564</v>
      </c>
      <c r="H26" s="81" t="s">
        <v>72</v>
      </c>
      <c r="I26" s="81" t="s">
        <v>772</v>
      </c>
      <c r="J26" s="84"/>
      <c r="K26" s="84"/>
      <c r="L26" s="83"/>
      <c r="M26" s="58"/>
      <c r="N26" s="58"/>
      <c r="O26" s="72"/>
      <c r="P26" s="72"/>
      <c r="Q26" s="72"/>
      <c r="R26" s="72"/>
      <c r="S26" s="72"/>
      <c r="T26" s="72"/>
    </row>
    <row r="27" spans="1:20" ht="91.95" customHeight="1" x14ac:dyDescent="0.35">
      <c r="A27" s="179"/>
      <c r="B27" s="179"/>
      <c r="C27" s="165"/>
      <c r="D27" s="79"/>
      <c r="E27" s="79"/>
      <c r="F27" s="79"/>
      <c r="G27" s="81" t="s">
        <v>563</v>
      </c>
      <c r="H27" s="81" t="s">
        <v>460</v>
      </c>
      <c r="I27" s="81" t="s">
        <v>773</v>
      </c>
      <c r="J27" s="84"/>
      <c r="K27" s="84"/>
      <c r="L27" s="83"/>
      <c r="M27" s="58"/>
      <c r="N27" s="58"/>
      <c r="O27" s="72"/>
      <c r="P27" s="72"/>
      <c r="Q27" s="72"/>
      <c r="R27" s="72"/>
      <c r="S27" s="72"/>
      <c r="T27" s="72"/>
    </row>
    <row r="28" spans="1:20" ht="17.399999999999999" customHeight="1" x14ac:dyDescent="0.3">
      <c r="A28" s="179"/>
      <c r="B28" s="179"/>
      <c r="C28" s="165"/>
      <c r="D28" s="79"/>
      <c r="E28" s="79"/>
      <c r="F28" s="79"/>
      <c r="G28" s="83"/>
      <c r="H28" s="83"/>
      <c r="I28" s="83"/>
      <c r="J28" s="84"/>
      <c r="K28" s="84"/>
      <c r="L28" s="83"/>
      <c r="M28" s="89"/>
      <c r="N28" s="89"/>
      <c r="O28" s="90">
        <f t="shared" ref="O28:T28" si="3">SUM(O29)</f>
        <v>40526.6</v>
      </c>
      <c r="P28" s="90">
        <f t="shared" si="3"/>
        <v>35276.6</v>
      </c>
      <c r="Q28" s="90">
        <f t="shared" si="3"/>
        <v>0</v>
      </c>
      <c r="R28" s="90">
        <f t="shared" si="3"/>
        <v>0</v>
      </c>
      <c r="S28" s="90">
        <f t="shared" si="3"/>
        <v>0</v>
      </c>
      <c r="T28" s="90">
        <f t="shared" si="3"/>
        <v>0</v>
      </c>
    </row>
    <row r="29" spans="1:20" ht="18" customHeight="1" x14ac:dyDescent="0.35">
      <c r="A29" s="179"/>
      <c r="B29" s="179"/>
      <c r="C29" s="165"/>
      <c r="D29" s="79"/>
      <c r="E29" s="79"/>
      <c r="F29" s="79"/>
      <c r="G29" s="83"/>
      <c r="H29" s="83"/>
      <c r="I29" s="83"/>
      <c r="J29" s="84"/>
      <c r="K29" s="84"/>
      <c r="L29" s="83"/>
      <c r="M29" s="74" t="s">
        <v>91</v>
      </c>
      <c r="N29" s="74" t="s">
        <v>175</v>
      </c>
      <c r="O29" s="72">
        <v>40526.6</v>
      </c>
      <c r="P29" s="72">
        <v>35276.6</v>
      </c>
      <c r="Q29" s="72">
        <v>0</v>
      </c>
      <c r="R29" s="72">
        <v>0</v>
      </c>
      <c r="S29" s="72">
        <v>0</v>
      </c>
      <c r="T29" s="72">
        <f>S29</f>
        <v>0</v>
      </c>
    </row>
    <row r="30" spans="1:20" ht="51" customHeight="1" x14ac:dyDescent="0.35">
      <c r="A30" s="176" t="s">
        <v>63</v>
      </c>
      <c r="B30" s="176" t="s">
        <v>569</v>
      </c>
      <c r="C30" s="177" t="s">
        <v>64</v>
      </c>
      <c r="D30" s="81" t="s">
        <v>22</v>
      </c>
      <c r="E30" s="81" t="s">
        <v>43</v>
      </c>
      <c r="F30" s="81" t="s">
        <v>23</v>
      </c>
      <c r="G30" s="96" t="s">
        <v>24</v>
      </c>
      <c r="H30" s="81" t="s">
        <v>65</v>
      </c>
      <c r="I30" s="81" t="s">
        <v>25</v>
      </c>
      <c r="J30" s="79" t="s">
        <v>76</v>
      </c>
      <c r="K30" s="81" t="s">
        <v>27</v>
      </c>
      <c r="L30" s="81" t="s">
        <v>77</v>
      </c>
      <c r="M30" s="54"/>
      <c r="N30" s="54"/>
      <c r="O30" s="101"/>
      <c r="P30" s="101"/>
      <c r="Q30" s="101"/>
      <c r="R30" s="101"/>
      <c r="S30" s="101"/>
      <c r="T30" s="101"/>
    </row>
    <row r="31" spans="1:20" ht="58.5" customHeight="1" x14ac:dyDescent="0.35">
      <c r="A31" s="176"/>
      <c r="B31" s="176"/>
      <c r="C31" s="177"/>
      <c r="D31" s="81" t="s">
        <v>68</v>
      </c>
      <c r="E31" s="81" t="s">
        <v>454</v>
      </c>
      <c r="F31" s="81" t="s">
        <v>69</v>
      </c>
      <c r="G31" s="81" t="s">
        <v>765</v>
      </c>
      <c r="H31" s="81" t="s">
        <v>768</v>
      </c>
      <c r="I31" s="81" t="s">
        <v>688</v>
      </c>
      <c r="J31" s="79" t="s">
        <v>66</v>
      </c>
      <c r="K31" s="81" t="s">
        <v>27</v>
      </c>
      <c r="L31" s="81" t="s">
        <v>67</v>
      </c>
      <c r="M31" s="54"/>
      <c r="N31" s="54"/>
      <c r="O31" s="101"/>
      <c r="P31" s="101"/>
      <c r="Q31" s="101"/>
      <c r="R31" s="101"/>
      <c r="S31" s="101"/>
      <c r="T31" s="101"/>
    </row>
    <row r="32" spans="1:20" ht="74.25" customHeight="1" x14ac:dyDescent="0.35">
      <c r="A32" s="176"/>
      <c r="B32" s="176"/>
      <c r="C32" s="177"/>
      <c r="D32" s="81"/>
      <c r="E32" s="81"/>
      <c r="F32" s="81"/>
      <c r="G32" s="81" t="s">
        <v>593</v>
      </c>
      <c r="H32" s="81" t="s">
        <v>458</v>
      </c>
      <c r="I32" s="81" t="s">
        <v>603</v>
      </c>
      <c r="J32" s="79" t="s">
        <v>70</v>
      </c>
      <c r="K32" s="81" t="s">
        <v>71</v>
      </c>
      <c r="L32" s="81" t="s">
        <v>722</v>
      </c>
      <c r="M32" s="54"/>
      <c r="N32" s="54"/>
      <c r="O32" s="72"/>
      <c r="P32" s="72"/>
      <c r="Q32" s="72"/>
      <c r="R32" s="72"/>
      <c r="S32" s="101"/>
      <c r="T32" s="101"/>
    </row>
    <row r="33" spans="1:20" ht="59.25" customHeight="1" x14ac:dyDescent="0.35">
      <c r="A33" s="176"/>
      <c r="B33" s="176"/>
      <c r="C33" s="177"/>
      <c r="D33" s="81"/>
      <c r="E33" s="81"/>
      <c r="F33" s="81"/>
      <c r="G33" s="81" t="s">
        <v>741</v>
      </c>
      <c r="H33" s="81" t="s">
        <v>73</v>
      </c>
      <c r="I33" s="81" t="s">
        <v>74</v>
      </c>
      <c r="J33" s="81" t="s">
        <v>685</v>
      </c>
      <c r="K33" s="81" t="s">
        <v>72</v>
      </c>
      <c r="L33" s="81" t="s">
        <v>686</v>
      </c>
      <c r="M33" s="54"/>
      <c r="N33" s="54"/>
      <c r="O33" s="72"/>
      <c r="P33" s="72"/>
      <c r="Q33" s="72"/>
      <c r="R33" s="72"/>
      <c r="S33" s="101"/>
      <c r="T33" s="101"/>
    </row>
    <row r="34" spans="1:20" ht="104.25" customHeight="1" x14ac:dyDescent="0.35">
      <c r="A34" s="176"/>
      <c r="B34" s="176"/>
      <c r="C34" s="177"/>
      <c r="D34" s="81"/>
      <c r="E34" s="81"/>
      <c r="F34" s="81"/>
      <c r="G34" s="81" t="s">
        <v>799</v>
      </c>
      <c r="H34" s="81" t="s">
        <v>27</v>
      </c>
      <c r="I34" s="81" t="s">
        <v>75</v>
      </c>
      <c r="J34" s="81" t="s">
        <v>620</v>
      </c>
      <c r="K34" s="81" t="s">
        <v>72</v>
      </c>
      <c r="L34" s="81" t="s">
        <v>684</v>
      </c>
      <c r="M34" s="54"/>
      <c r="N34" s="54"/>
      <c r="O34" s="72"/>
      <c r="P34" s="72"/>
      <c r="Q34" s="72"/>
      <c r="R34" s="72"/>
      <c r="S34" s="101"/>
      <c r="T34" s="101"/>
    </row>
    <row r="35" spans="1:20" ht="135" customHeight="1" x14ac:dyDescent="0.35">
      <c r="A35" s="176"/>
      <c r="B35" s="176"/>
      <c r="C35" s="177"/>
      <c r="D35" s="79"/>
      <c r="E35" s="81"/>
      <c r="F35" s="81"/>
      <c r="G35" s="81" t="s">
        <v>727</v>
      </c>
      <c r="H35" s="79" t="s">
        <v>460</v>
      </c>
      <c r="I35" s="81" t="s">
        <v>78</v>
      </c>
      <c r="J35" s="79" t="s">
        <v>753</v>
      </c>
      <c r="K35" s="81" t="s">
        <v>27</v>
      </c>
      <c r="L35" s="81" t="s">
        <v>754</v>
      </c>
      <c r="M35" s="54"/>
      <c r="N35" s="54"/>
      <c r="O35" s="72"/>
      <c r="P35" s="72"/>
      <c r="Q35" s="72"/>
      <c r="R35" s="72"/>
      <c r="S35" s="72"/>
      <c r="T35" s="72"/>
    </row>
    <row r="36" spans="1:20" ht="148.5" customHeight="1" x14ac:dyDescent="0.35">
      <c r="A36" s="176"/>
      <c r="B36" s="176"/>
      <c r="C36" s="177"/>
      <c r="D36" s="79"/>
      <c r="E36" s="81"/>
      <c r="F36" s="81"/>
      <c r="G36" s="81" t="s">
        <v>751</v>
      </c>
      <c r="H36" s="81" t="s">
        <v>460</v>
      </c>
      <c r="I36" s="81" t="s">
        <v>752</v>
      </c>
      <c r="J36" s="79" t="s">
        <v>79</v>
      </c>
      <c r="K36" s="81" t="s">
        <v>27</v>
      </c>
      <c r="L36" s="81" t="s">
        <v>80</v>
      </c>
      <c r="M36" s="54"/>
      <c r="N36" s="54"/>
      <c r="O36" s="72"/>
      <c r="P36" s="72"/>
      <c r="Q36" s="72"/>
      <c r="R36" s="72"/>
      <c r="S36" s="72"/>
      <c r="T36" s="72"/>
    </row>
    <row r="37" spans="1:20" ht="144.75" customHeight="1" x14ac:dyDescent="0.35">
      <c r="A37" s="176"/>
      <c r="B37" s="176"/>
      <c r="C37" s="177"/>
      <c r="D37" s="79"/>
      <c r="E37" s="81"/>
      <c r="F37" s="81"/>
      <c r="G37" s="81" t="s">
        <v>609</v>
      </c>
      <c r="H37" s="81" t="s">
        <v>460</v>
      </c>
      <c r="I37" s="81" t="s">
        <v>610</v>
      </c>
      <c r="J37" s="79" t="s">
        <v>608</v>
      </c>
      <c r="K37" s="81" t="s">
        <v>27</v>
      </c>
      <c r="L37" s="81" t="s">
        <v>610</v>
      </c>
      <c r="M37" s="54"/>
      <c r="N37" s="54"/>
      <c r="O37" s="72"/>
      <c r="P37" s="72"/>
      <c r="Q37" s="72"/>
      <c r="R37" s="72"/>
      <c r="S37" s="72"/>
      <c r="T37" s="72"/>
    </row>
    <row r="38" spans="1:20" ht="51.75" customHeight="1" x14ac:dyDescent="0.35">
      <c r="A38" s="176"/>
      <c r="B38" s="176"/>
      <c r="C38" s="177"/>
      <c r="D38" s="79"/>
      <c r="E38" s="81"/>
      <c r="F38" s="81"/>
      <c r="G38" s="79" t="s">
        <v>755</v>
      </c>
      <c r="H38" s="81" t="s">
        <v>459</v>
      </c>
      <c r="I38" s="81" t="s">
        <v>756</v>
      </c>
      <c r="J38" s="79" t="s">
        <v>743</v>
      </c>
      <c r="K38" s="81" t="s">
        <v>72</v>
      </c>
      <c r="L38" s="81" t="s">
        <v>717</v>
      </c>
      <c r="M38" s="54"/>
      <c r="N38" s="54"/>
      <c r="O38" s="72"/>
      <c r="P38" s="72"/>
      <c r="Q38" s="72"/>
      <c r="R38" s="72"/>
      <c r="S38" s="72"/>
      <c r="T38" s="72"/>
    </row>
    <row r="39" spans="1:20" ht="51.75" customHeight="1" x14ac:dyDescent="0.35">
      <c r="A39" s="176"/>
      <c r="B39" s="176"/>
      <c r="C39" s="177"/>
      <c r="D39" s="81"/>
      <c r="E39" s="81"/>
      <c r="F39" s="81"/>
      <c r="G39" s="79" t="s">
        <v>607</v>
      </c>
      <c r="H39" s="81" t="s">
        <v>459</v>
      </c>
      <c r="I39" s="81" t="s">
        <v>606</v>
      </c>
      <c r="J39" s="79" t="s">
        <v>676</v>
      </c>
      <c r="K39" s="81" t="s">
        <v>72</v>
      </c>
      <c r="L39" s="81" t="s">
        <v>677</v>
      </c>
      <c r="M39" s="54"/>
      <c r="N39" s="54"/>
      <c r="O39" s="72"/>
      <c r="P39" s="72"/>
      <c r="Q39" s="72"/>
      <c r="R39" s="72"/>
      <c r="S39" s="72"/>
      <c r="T39" s="72"/>
    </row>
    <row r="40" spans="1:20" ht="18" customHeight="1" x14ac:dyDescent="0.35">
      <c r="A40" s="176"/>
      <c r="B40" s="176"/>
      <c r="C40" s="177"/>
      <c r="D40" s="81"/>
      <c r="E40" s="81"/>
      <c r="F40" s="81"/>
      <c r="G40" s="81"/>
      <c r="H40" s="81"/>
      <c r="I40" s="81"/>
      <c r="J40" s="79"/>
      <c r="K40" s="81"/>
      <c r="L40" s="81"/>
      <c r="M40" s="77"/>
      <c r="N40" s="77"/>
      <c r="O40" s="90">
        <f t="shared" ref="O40:T40" si="4">SUM(O41)</f>
        <v>296636.40000000002</v>
      </c>
      <c r="P40" s="73">
        <f t="shared" si="4"/>
        <v>284650.40000000002</v>
      </c>
      <c r="Q40" s="73">
        <f t="shared" si="4"/>
        <v>390092.1</v>
      </c>
      <c r="R40" s="73">
        <f t="shared" si="4"/>
        <v>343514.5</v>
      </c>
      <c r="S40" s="73">
        <f t="shared" si="4"/>
        <v>345111</v>
      </c>
      <c r="T40" s="73">
        <f t="shared" si="4"/>
        <v>345111</v>
      </c>
    </row>
    <row r="41" spans="1:20" ht="18" customHeight="1" x14ac:dyDescent="0.35">
      <c r="A41" s="176"/>
      <c r="B41" s="176"/>
      <c r="C41" s="177"/>
      <c r="D41" s="81"/>
      <c r="E41" s="81"/>
      <c r="F41" s="81"/>
      <c r="G41" s="81"/>
      <c r="H41" s="81"/>
      <c r="I41" s="81"/>
      <c r="J41" s="79"/>
      <c r="K41" s="81"/>
      <c r="L41" s="84"/>
      <c r="M41" s="93" t="s">
        <v>58</v>
      </c>
      <c r="N41" s="93" t="s">
        <v>81</v>
      </c>
      <c r="O41" s="72">
        <v>296636.40000000002</v>
      </c>
      <c r="P41" s="72">
        <v>284650.40000000002</v>
      </c>
      <c r="Q41" s="72">
        <v>390092.1</v>
      </c>
      <c r="R41" s="72">
        <v>343514.5</v>
      </c>
      <c r="S41" s="72">
        <v>345111</v>
      </c>
      <c r="T41" s="72">
        <f>S41</f>
        <v>345111</v>
      </c>
    </row>
    <row r="42" spans="1:20" ht="66" customHeight="1" x14ac:dyDescent="0.35">
      <c r="A42" s="176" t="s">
        <v>82</v>
      </c>
      <c r="B42" s="176" t="s">
        <v>83</v>
      </c>
      <c r="C42" s="177" t="s">
        <v>84</v>
      </c>
      <c r="D42" s="81" t="s">
        <v>22</v>
      </c>
      <c r="E42" s="81" t="s">
        <v>43</v>
      </c>
      <c r="F42" s="81" t="s">
        <v>23</v>
      </c>
      <c r="G42" s="96" t="s">
        <v>24</v>
      </c>
      <c r="H42" s="81" t="s">
        <v>85</v>
      </c>
      <c r="I42" s="81" t="s">
        <v>25</v>
      </c>
      <c r="J42" s="79" t="s">
        <v>645</v>
      </c>
      <c r="K42" s="81" t="s">
        <v>194</v>
      </c>
      <c r="L42" s="81" t="s">
        <v>646</v>
      </c>
      <c r="M42" s="54"/>
      <c r="N42" s="54"/>
      <c r="O42" s="101"/>
      <c r="P42" s="101"/>
      <c r="Q42" s="101"/>
      <c r="R42" s="101"/>
      <c r="S42" s="101"/>
      <c r="T42" s="101"/>
    </row>
    <row r="43" spans="1:20" ht="61.2" customHeight="1" x14ac:dyDescent="0.35">
      <c r="A43" s="176"/>
      <c r="B43" s="176"/>
      <c r="C43" s="177"/>
      <c r="D43" s="81" t="s">
        <v>478</v>
      </c>
      <c r="E43" s="81" t="s">
        <v>480</v>
      </c>
      <c r="F43" s="81" t="s">
        <v>479</v>
      </c>
      <c r="G43" s="81" t="s">
        <v>50</v>
      </c>
      <c r="H43" s="81" t="s">
        <v>726</v>
      </c>
      <c r="I43" s="81" t="s">
        <v>52</v>
      </c>
      <c r="J43" s="79" t="s">
        <v>477</v>
      </c>
      <c r="K43" s="81" t="s">
        <v>118</v>
      </c>
      <c r="L43" s="81" t="s">
        <v>721</v>
      </c>
      <c r="M43" s="54"/>
      <c r="N43" s="54"/>
      <c r="O43" s="72"/>
      <c r="P43" s="72"/>
      <c r="Q43" s="72"/>
      <c r="R43" s="72"/>
      <c r="S43" s="72"/>
      <c r="T43" s="72"/>
    </row>
    <row r="44" spans="1:20" ht="83.25" customHeight="1" x14ac:dyDescent="0.35">
      <c r="A44" s="176"/>
      <c r="B44" s="176"/>
      <c r="C44" s="177"/>
      <c r="D44" s="81" t="s">
        <v>86</v>
      </c>
      <c r="E44" s="81" t="s">
        <v>87</v>
      </c>
      <c r="F44" s="81" t="s">
        <v>88</v>
      </c>
      <c r="G44" s="81" t="s">
        <v>481</v>
      </c>
      <c r="H44" s="81" t="s">
        <v>482</v>
      </c>
      <c r="I44" s="81" t="s">
        <v>483</v>
      </c>
      <c r="J44" s="79" t="s">
        <v>718</v>
      </c>
      <c r="K44" s="81" t="s">
        <v>72</v>
      </c>
      <c r="L44" s="81" t="s">
        <v>719</v>
      </c>
      <c r="M44" s="59"/>
      <c r="N44" s="54"/>
      <c r="O44" s="72"/>
      <c r="P44" s="72"/>
      <c r="Q44" s="72"/>
      <c r="R44" s="72"/>
      <c r="S44" s="72"/>
      <c r="T44" s="72"/>
    </row>
    <row r="45" spans="1:20" ht="61.2" customHeight="1" x14ac:dyDescent="0.35">
      <c r="A45" s="176"/>
      <c r="B45" s="176"/>
      <c r="C45" s="177"/>
      <c r="D45" s="81"/>
      <c r="E45" s="81"/>
      <c r="F45" s="81"/>
      <c r="G45" s="81" t="s">
        <v>764</v>
      </c>
      <c r="H45" s="81" t="s">
        <v>89</v>
      </c>
      <c r="I45" s="81" t="s">
        <v>90</v>
      </c>
      <c r="J45" s="131" t="s">
        <v>790</v>
      </c>
      <c r="K45" s="131" t="s">
        <v>72</v>
      </c>
      <c r="L45" s="131" t="s">
        <v>791</v>
      </c>
      <c r="M45" s="59"/>
      <c r="N45" s="54"/>
      <c r="O45" s="72"/>
      <c r="P45" s="72"/>
      <c r="Q45" s="72"/>
      <c r="R45" s="72"/>
      <c r="S45" s="72"/>
      <c r="T45" s="72"/>
    </row>
    <row r="46" spans="1:20" ht="71.400000000000006" customHeight="1" x14ac:dyDescent="0.35">
      <c r="A46" s="176"/>
      <c r="B46" s="176"/>
      <c r="C46" s="177"/>
      <c r="D46" s="81"/>
      <c r="E46" s="81"/>
      <c r="F46" s="81"/>
      <c r="G46" s="79" t="s">
        <v>594</v>
      </c>
      <c r="H46" s="81" t="s">
        <v>194</v>
      </c>
      <c r="I46" s="102" t="s">
        <v>734</v>
      </c>
      <c r="J46" s="128"/>
      <c r="K46" s="128"/>
      <c r="L46" s="128"/>
      <c r="M46" s="59"/>
      <c r="N46" s="54"/>
      <c r="O46" s="72"/>
      <c r="P46" s="72"/>
      <c r="Q46" s="72"/>
      <c r="R46" s="72"/>
      <c r="S46" s="72"/>
      <c r="T46" s="72"/>
    </row>
    <row r="47" spans="1:20" ht="69.75" customHeight="1" x14ac:dyDescent="0.35">
      <c r="A47" s="176"/>
      <c r="B47" s="176"/>
      <c r="C47" s="177"/>
      <c r="D47" s="81"/>
      <c r="E47" s="81"/>
      <c r="F47" s="81"/>
      <c r="G47" s="79" t="s">
        <v>735</v>
      </c>
      <c r="H47" s="81" t="s">
        <v>194</v>
      </c>
      <c r="I47" s="102" t="s">
        <v>739</v>
      </c>
      <c r="J47" s="128"/>
      <c r="K47" s="128"/>
      <c r="L47" s="128"/>
      <c r="M47" s="59"/>
      <c r="N47" s="54"/>
      <c r="O47" s="72"/>
      <c r="P47" s="72"/>
      <c r="Q47" s="72"/>
      <c r="R47" s="72"/>
      <c r="S47" s="72"/>
      <c r="T47" s="72"/>
    </row>
    <row r="48" spans="1:20" ht="18" customHeight="1" x14ac:dyDescent="0.35">
      <c r="A48" s="176"/>
      <c r="B48" s="176"/>
      <c r="C48" s="177"/>
      <c r="D48" s="122"/>
      <c r="E48" s="122"/>
      <c r="F48" s="122"/>
      <c r="G48" s="81"/>
      <c r="H48" s="81"/>
      <c r="I48" s="81"/>
      <c r="J48" s="126"/>
      <c r="K48" s="92"/>
      <c r="L48" s="80"/>
      <c r="M48" s="77"/>
      <c r="N48" s="77"/>
      <c r="O48" s="73">
        <f t="shared" ref="O48:T48" si="5">SUM(O49)</f>
        <v>108612.4</v>
      </c>
      <c r="P48" s="73">
        <f t="shared" si="5"/>
        <v>91384.3</v>
      </c>
      <c r="Q48" s="73">
        <f t="shared" si="5"/>
        <v>47401.7</v>
      </c>
      <c r="R48" s="73">
        <f t="shared" si="5"/>
        <v>44829.2</v>
      </c>
      <c r="S48" s="73">
        <f t="shared" si="5"/>
        <v>46417.3</v>
      </c>
      <c r="T48" s="73">
        <f t="shared" si="5"/>
        <v>46417.3</v>
      </c>
    </row>
    <row r="49" spans="1:20" ht="18" customHeight="1" x14ac:dyDescent="0.35">
      <c r="A49" s="176"/>
      <c r="B49" s="176"/>
      <c r="C49" s="177"/>
      <c r="D49" s="122"/>
      <c r="E49" s="122"/>
      <c r="F49" s="122"/>
      <c r="G49" s="81"/>
      <c r="H49" s="81"/>
      <c r="I49" s="81"/>
      <c r="J49" s="126"/>
      <c r="K49" s="92"/>
      <c r="L49" s="92"/>
      <c r="M49" s="74" t="s">
        <v>91</v>
      </c>
      <c r="N49" s="74" t="s">
        <v>37</v>
      </c>
      <c r="O49" s="72">
        <v>108612.4</v>
      </c>
      <c r="P49" s="72">
        <v>91384.3</v>
      </c>
      <c r="Q49" s="72">
        <v>47401.7</v>
      </c>
      <c r="R49" s="72">
        <v>44829.2</v>
      </c>
      <c r="S49" s="72">
        <v>46417.3</v>
      </c>
      <c r="T49" s="72">
        <f>S49</f>
        <v>46417.3</v>
      </c>
    </row>
    <row r="50" spans="1:20" ht="18" customHeight="1" x14ac:dyDescent="0.35">
      <c r="A50" s="176"/>
      <c r="B50" s="176"/>
      <c r="C50" s="177"/>
      <c r="D50" s="122"/>
      <c r="E50" s="122"/>
      <c r="F50" s="122"/>
      <c r="G50" s="92"/>
      <c r="H50" s="92"/>
      <c r="I50" s="92"/>
      <c r="J50" s="126"/>
      <c r="K50" s="92"/>
      <c r="L50" s="92"/>
      <c r="M50" s="74"/>
      <c r="N50" s="74"/>
      <c r="O50" s="72"/>
      <c r="P50" s="72"/>
      <c r="Q50" s="72"/>
      <c r="R50" s="72"/>
      <c r="S50" s="72"/>
      <c r="T50" s="72"/>
    </row>
    <row r="51" spans="1:20" ht="75.75" customHeight="1" x14ac:dyDescent="0.35">
      <c r="A51" s="176" t="s">
        <v>92</v>
      </c>
      <c r="B51" s="176" t="s">
        <v>93</v>
      </c>
      <c r="C51" s="177" t="s">
        <v>94</v>
      </c>
      <c r="D51" s="81" t="s">
        <v>22</v>
      </c>
      <c r="E51" s="81" t="s">
        <v>43</v>
      </c>
      <c r="F51" s="81" t="s">
        <v>23</v>
      </c>
      <c r="G51" s="96" t="s">
        <v>24</v>
      </c>
      <c r="H51" s="81" t="s">
        <v>95</v>
      </c>
      <c r="I51" s="81" t="s">
        <v>25</v>
      </c>
      <c r="J51" s="79" t="s">
        <v>489</v>
      </c>
      <c r="K51" s="81" t="s">
        <v>117</v>
      </c>
      <c r="L51" s="81" t="s">
        <v>724</v>
      </c>
      <c r="M51" s="54"/>
      <c r="N51" s="54"/>
      <c r="O51" s="101"/>
      <c r="P51" s="101"/>
      <c r="Q51" s="101"/>
      <c r="R51" s="101"/>
      <c r="S51" s="101"/>
      <c r="T51" s="101"/>
    </row>
    <row r="52" spans="1:20" ht="61.5" customHeight="1" x14ac:dyDescent="0.35">
      <c r="A52" s="176"/>
      <c r="B52" s="176"/>
      <c r="C52" s="177"/>
      <c r="D52" s="81" t="s">
        <v>96</v>
      </c>
      <c r="E52" s="81" t="s">
        <v>453</v>
      </c>
      <c r="F52" s="81" t="s">
        <v>97</v>
      </c>
      <c r="G52" s="81" t="s">
        <v>464</v>
      </c>
      <c r="H52" s="81" t="s">
        <v>463</v>
      </c>
      <c r="I52" s="81" t="s">
        <v>98</v>
      </c>
      <c r="J52" s="79" t="s">
        <v>452</v>
      </c>
      <c r="K52" s="79" t="s">
        <v>27</v>
      </c>
      <c r="L52" s="79" t="s">
        <v>476</v>
      </c>
      <c r="M52" s="54"/>
      <c r="N52" s="54"/>
      <c r="O52" s="72"/>
      <c r="P52" s="72"/>
      <c r="Q52" s="72"/>
      <c r="R52" s="72"/>
      <c r="S52" s="72"/>
      <c r="T52" s="72"/>
    </row>
    <row r="53" spans="1:20" ht="87" customHeight="1" x14ac:dyDescent="0.35">
      <c r="A53" s="176"/>
      <c r="B53" s="176"/>
      <c r="C53" s="177"/>
      <c r="D53" s="81" t="s">
        <v>99</v>
      </c>
      <c r="E53" s="81" t="s">
        <v>100</v>
      </c>
      <c r="F53" s="81" t="s">
        <v>101</v>
      </c>
      <c r="G53" s="81" t="s">
        <v>450</v>
      </c>
      <c r="H53" s="81" t="s">
        <v>27</v>
      </c>
      <c r="I53" s="81" t="s">
        <v>451</v>
      </c>
      <c r="J53" s="79"/>
      <c r="K53" s="79"/>
      <c r="L53" s="79"/>
      <c r="M53" s="54"/>
      <c r="N53" s="54"/>
      <c r="O53" s="72"/>
      <c r="P53" s="72"/>
      <c r="Q53" s="72"/>
      <c r="R53" s="72"/>
      <c r="S53" s="72"/>
      <c r="T53" s="72"/>
    </row>
    <row r="54" spans="1:20" ht="67.5" customHeight="1" x14ac:dyDescent="0.35">
      <c r="A54" s="176"/>
      <c r="B54" s="176"/>
      <c r="C54" s="177"/>
      <c r="D54" s="81" t="s">
        <v>102</v>
      </c>
      <c r="E54" s="81" t="s">
        <v>435</v>
      </c>
      <c r="F54" s="81" t="s">
        <v>103</v>
      </c>
      <c r="G54" s="81"/>
      <c r="H54" s="81"/>
      <c r="I54" s="81"/>
      <c r="J54" s="79"/>
      <c r="K54" s="79"/>
      <c r="L54" s="79"/>
      <c r="M54" s="54"/>
      <c r="N54" s="54"/>
      <c r="O54" s="73"/>
      <c r="P54" s="73"/>
      <c r="Q54" s="73"/>
      <c r="R54" s="73"/>
      <c r="S54" s="73"/>
      <c r="T54" s="73"/>
    </row>
    <row r="55" spans="1:20" ht="40.5" customHeight="1" x14ac:dyDescent="0.35">
      <c r="A55" s="176"/>
      <c r="B55" s="176"/>
      <c r="C55" s="177"/>
      <c r="D55" s="81" t="s">
        <v>781</v>
      </c>
      <c r="E55" s="81" t="s">
        <v>27</v>
      </c>
      <c r="F55" s="81" t="s">
        <v>97</v>
      </c>
      <c r="G55" s="81"/>
      <c r="H55" s="81"/>
      <c r="I55" s="81"/>
      <c r="J55" s="79"/>
      <c r="K55" s="81"/>
      <c r="L55" s="81"/>
      <c r="M55" s="54"/>
      <c r="N55" s="54"/>
      <c r="O55" s="73"/>
      <c r="P55" s="73"/>
      <c r="Q55" s="73"/>
      <c r="R55" s="73"/>
      <c r="S55" s="73"/>
      <c r="T55" s="73"/>
    </row>
    <row r="56" spans="1:20" ht="91.5" customHeight="1" x14ac:dyDescent="0.35">
      <c r="A56" s="176"/>
      <c r="B56" s="176"/>
      <c r="C56" s="177"/>
      <c r="D56" s="81" t="s">
        <v>536</v>
      </c>
      <c r="E56" s="81" t="s">
        <v>27</v>
      </c>
      <c r="F56" s="81" t="s">
        <v>565</v>
      </c>
      <c r="G56" s="81"/>
      <c r="H56" s="81"/>
      <c r="I56" s="81"/>
      <c r="J56" s="79"/>
      <c r="K56" s="81"/>
      <c r="L56" s="81"/>
      <c r="M56" s="54"/>
      <c r="N56" s="54"/>
      <c r="O56" s="73"/>
      <c r="P56" s="73"/>
      <c r="Q56" s="73"/>
      <c r="R56" s="73"/>
      <c r="S56" s="73"/>
      <c r="T56" s="73"/>
    </row>
    <row r="57" spans="1:20" ht="18" customHeight="1" x14ac:dyDescent="0.35">
      <c r="A57" s="176"/>
      <c r="B57" s="176"/>
      <c r="C57" s="177"/>
      <c r="D57" s="81"/>
      <c r="E57" s="81"/>
      <c r="F57" s="81"/>
      <c r="G57" s="81"/>
      <c r="H57" s="81"/>
      <c r="I57" s="81"/>
      <c r="J57" s="79"/>
      <c r="K57" s="81"/>
      <c r="L57" s="81"/>
      <c r="M57" s="77"/>
      <c r="N57" s="77"/>
      <c r="O57" s="73">
        <f t="shared" ref="O57:T57" si="6">SUM(O58)</f>
        <v>11358</v>
      </c>
      <c r="P57" s="73">
        <f t="shared" si="6"/>
        <v>11018.8</v>
      </c>
      <c r="Q57" s="73">
        <f t="shared" si="6"/>
        <v>21538.9</v>
      </c>
      <c r="R57" s="73">
        <f t="shared" si="6"/>
        <v>20454</v>
      </c>
      <c r="S57" s="73">
        <f t="shared" si="6"/>
        <v>20454</v>
      </c>
      <c r="T57" s="73">
        <f t="shared" si="6"/>
        <v>20454</v>
      </c>
    </row>
    <row r="58" spans="1:20" ht="18" customHeight="1" x14ac:dyDescent="0.35">
      <c r="A58" s="176"/>
      <c r="B58" s="176"/>
      <c r="C58" s="177"/>
      <c r="D58" s="81"/>
      <c r="E58" s="81"/>
      <c r="F58" s="81"/>
      <c r="G58" s="81"/>
      <c r="H58" s="81"/>
      <c r="I58" s="81"/>
      <c r="J58" s="79"/>
      <c r="K58" s="81"/>
      <c r="L58" s="81"/>
      <c r="M58" s="74" t="s">
        <v>104</v>
      </c>
      <c r="N58" s="74" t="s">
        <v>105</v>
      </c>
      <c r="O58" s="72">
        <v>11358</v>
      </c>
      <c r="P58" s="72">
        <v>11018.8</v>
      </c>
      <c r="Q58" s="72">
        <v>21538.9</v>
      </c>
      <c r="R58" s="72">
        <v>20454</v>
      </c>
      <c r="S58" s="72">
        <v>20454</v>
      </c>
      <c r="T58" s="72">
        <f>S58</f>
        <v>20454</v>
      </c>
    </row>
    <row r="59" spans="1:20" ht="18" customHeight="1" x14ac:dyDescent="0.35">
      <c r="A59" s="176"/>
      <c r="B59" s="176"/>
      <c r="C59" s="177"/>
      <c r="D59" s="83"/>
      <c r="E59" s="83"/>
      <c r="F59" s="109"/>
      <c r="G59" s="83"/>
      <c r="H59" s="83"/>
      <c r="I59" s="83"/>
      <c r="J59" s="84"/>
      <c r="K59" s="84"/>
      <c r="L59" s="84"/>
      <c r="M59" s="57"/>
      <c r="N59" s="57"/>
      <c r="O59" s="72"/>
      <c r="P59" s="72"/>
      <c r="Q59" s="72"/>
      <c r="R59" s="72"/>
      <c r="S59" s="72"/>
      <c r="T59" s="72"/>
    </row>
    <row r="60" spans="1:20" ht="87" customHeight="1" x14ac:dyDescent="0.35">
      <c r="A60" s="178" t="s">
        <v>106</v>
      </c>
      <c r="B60" s="176" t="s">
        <v>107</v>
      </c>
      <c r="C60" s="177" t="s">
        <v>108</v>
      </c>
      <c r="D60" s="81" t="s">
        <v>22</v>
      </c>
      <c r="E60" s="81" t="s">
        <v>43</v>
      </c>
      <c r="F60" s="81" t="s">
        <v>23</v>
      </c>
      <c r="G60" s="96" t="s">
        <v>24</v>
      </c>
      <c r="H60" s="81" t="s">
        <v>109</v>
      </c>
      <c r="I60" s="81" t="s">
        <v>25</v>
      </c>
      <c r="J60" s="79" t="s">
        <v>492</v>
      </c>
      <c r="K60" s="81" t="s">
        <v>27</v>
      </c>
      <c r="L60" s="81" t="s">
        <v>111</v>
      </c>
      <c r="M60" s="54"/>
      <c r="N60" s="54"/>
      <c r="O60" s="101"/>
      <c r="P60" s="101"/>
      <c r="Q60" s="101"/>
      <c r="R60" s="101"/>
      <c r="S60" s="101"/>
      <c r="T60" s="101"/>
    </row>
    <row r="61" spans="1:20" ht="66" customHeight="1" x14ac:dyDescent="0.35">
      <c r="A61" s="179"/>
      <c r="B61" s="176"/>
      <c r="C61" s="177"/>
      <c r="D61" s="81" t="s">
        <v>112</v>
      </c>
      <c r="E61" s="81" t="s">
        <v>570</v>
      </c>
      <c r="F61" s="81" t="s">
        <v>113</v>
      </c>
      <c r="G61" s="81" t="s">
        <v>114</v>
      </c>
      <c r="H61" s="81" t="s">
        <v>115</v>
      </c>
      <c r="I61" s="81" t="s">
        <v>116</v>
      </c>
      <c r="J61" s="81" t="s">
        <v>549</v>
      </c>
      <c r="K61" s="81" t="s">
        <v>550</v>
      </c>
      <c r="L61" s="81" t="s">
        <v>548</v>
      </c>
      <c r="M61" s="60"/>
      <c r="N61" s="60"/>
      <c r="O61" s="72"/>
      <c r="P61" s="72"/>
      <c r="Q61" s="72"/>
      <c r="R61" s="72"/>
      <c r="S61" s="101"/>
      <c r="T61" s="101"/>
    </row>
    <row r="62" spans="1:20" ht="70.5" customHeight="1" x14ac:dyDescent="0.35">
      <c r="A62" s="179"/>
      <c r="B62" s="176"/>
      <c r="C62" s="177"/>
      <c r="D62" s="81" t="s">
        <v>119</v>
      </c>
      <c r="E62" s="81" t="s">
        <v>120</v>
      </c>
      <c r="F62" s="81" t="s">
        <v>121</v>
      </c>
      <c r="G62" s="81"/>
      <c r="H62" s="81"/>
      <c r="I62" s="81"/>
      <c r="J62" s="79" t="s">
        <v>489</v>
      </c>
      <c r="K62" s="81" t="s">
        <v>117</v>
      </c>
      <c r="L62" s="81" t="s">
        <v>724</v>
      </c>
      <c r="M62" s="60"/>
      <c r="N62" s="60"/>
      <c r="O62" s="72"/>
      <c r="P62" s="72"/>
      <c r="Q62" s="72"/>
      <c r="R62" s="72"/>
      <c r="S62" s="72"/>
      <c r="T62" s="72"/>
    </row>
    <row r="63" spans="1:20" ht="18" customHeight="1" x14ac:dyDescent="0.35">
      <c r="A63" s="179"/>
      <c r="B63" s="176"/>
      <c r="C63" s="177"/>
      <c r="D63" s="81"/>
      <c r="E63" s="81"/>
      <c r="F63" s="81"/>
      <c r="G63" s="81"/>
      <c r="H63" s="81"/>
      <c r="I63" s="81"/>
      <c r="J63" s="81"/>
      <c r="K63" s="81"/>
      <c r="L63" s="81"/>
      <c r="M63" s="77"/>
      <c r="N63" s="77"/>
      <c r="O63" s="73">
        <f t="shared" ref="O63:T63" si="7">SUM(O64:O65)</f>
        <v>389</v>
      </c>
      <c r="P63" s="73">
        <f t="shared" si="7"/>
        <v>308.60000000000002</v>
      </c>
      <c r="Q63" s="73">
        <f t="shared" si="7"/>
        <v>654.9</v>
      </c>
      <c r="R63" s="73">
        <f t="shared" si="7"/>
        <v>687.9</v>
      </c>
      <c r="S63" s="73">
        <f t="shared" si="7"/>
        <v>687.9</v>
      </c>
      <c r="T63" s="73">
        <f t="shared" si="7"/>
        <v>687.9</v>
      </c>
    </row>
    <row r="64" spans="1:20" ht="18" customHeight="1" x14ac:dyDescent="0.35">
      <c r="A64" s="179"/>
      <c r="B64" s="176"/>
      <c r="C64" s="177"/>
      <c r="D64" s="81"/>
      <c r="E64" s="81"/>
      <c r="F64" s="81"/>
      <c r="G64" s="81"/>
      <c r="H64" s="81"/>
      <c r="I64" s="81"/>
      <c r="J64" s="79"/>
      <c r="K64" s="81"/>
      <c r="L64" s="81"/>
      <c r="M64" s="94" t="s">
        <v>104</v>
      </c>
      <c r="N64" s="94" t="s">
        <v>105</v>
      </c>
      <c r="O64" s="72">
        <v>0</v>
      </c>
      <c r="P64" s="72">
        <v>0</v>
      </c>
      <c r="Q64" s="72">
        <v>0</v>
      </c>
      <c r="R64" s="72">
        <v>150</v>
      </c>
      <c r="S64" s="72">
        <v>150</v>
      </c>
      <c r="T64" s="72">
        <f>S64</f>
        <v>150</v>
      </c>
    </row>
    <row r="65" spans="1:20" ht="18" customHeight="1" x14ac:dyDescent="0.35">
      <c r="A65" s="179"/>
      <c r="B65" s="176"/>
      <c r="C65" s="177"/>
      <c r="D65" s="81"/>
      <c r="E65" s="81"/>
      <c r="F65" s="81"/>
      <c r="G65" s="81"/>
      <c r="H65" s="81"/>
      <c r="I65" s="81"/>
      <c r="J65" s="79"/>
      <c r="K65" s="81"/>
      <c r="L65" s="81"/>
      <c r="M65" s="94" t="s">
        <v>104</v>
      </c>
      <c r="N65" s="94" t="s">
        <v>212</v>
      </c>
      <c r="O65" s="72">
        <v>389</v>
      </c>
      <c r="P65" s="72">
        <v>308.60000000000002</v>
      </c>
      <c r="Q65" s="72">
        <v>654.9</v>
      </c>
      <c r="R65" s="72">
        <v>537.9</v>
      </c>
      <c r="S65" s="72">
        <v>537.9</v>
      </c>
      <c r="T65" s="72">
        <f>S65</f>
        <v>537.9</v>
      </c>
    </row>
    <row r="66" spans="1:20" ht="52.5" customHeight="1" x14ac:dyDescent="0.35">
      <c r="A66" s="176" t="s">
        <v>122</v>
      </c>
      <c r="B66" s="176" t="s">
        <v>123</v>
      </c>
      <c r="C66" s="177" t="s">
        <v>124</v>
      </c>
      <c r="D66" s="81" t="s">
        <v>22</v>
      </c>
      <c r="E66" s="81" t="s">
        <v>43</v>
      </c>
      <c r="F66" s="81" t="s">
        <v>23</v>
      </c>
      <c r="G66" s="96" t="s">
        <v>24</v>
      </c>
      <c r="H66" s="81" t="s">
        <v>125</v>
      </c>
      <c r="I66" s="81" t="s">
        <v>25</v>
      </c>
      <c r="J66" s="79" t="s">
        <v>568</v>
      </c>
      <c r="K66" s="81" t="s">
        <v>27</v>
      </c>
      <c r="L66" s="81" t="s">
        <v>126</v>
      </c>
      <c r="M66" s="54"/>
      <c r="N66" s="54"/>
      <c r="O66" s="72"/>
      <c r="P66" s="72"/>
      <c r="Q66" s="72"/>
      <c r="R66" s="72"/>
      <c r="S66" s="101"/>
      <c r="T66" s="101"/>
    </row>
    <row r="67" spans="1:20" ht="63" customHeight="1" x14ac:dyDescent="0.35">
      <c r="A67" s="180"/>
      <c r="B67" s="176"/>
      <c r="C67" s="177"/>
      <c r="D67" s="81" t="s">
        <v>127</v>
      </c>
      <c r="E67" s="81" t="s">
        <v>437</v>
      </c>
      <c r="F67" s="81" t="s">
        <v>128</v>
      </c>
      <c r="G67" s="81" t="s">
        <v>129</v>
      </c>
      <c r="H67" s="81" t="s">
        <v>130</v>
      </c>
      <c r="I67" s="81" t="s">
        <v>131</v>
      </c>
      <c r="J67" s="79" t="s">
        <v>132</v>
      </c>
      <c r="K67" s="81" t="s">
        <v>27</v>
      </c>
      <c r="L67" s="81" t="s">
        <v>133</v>
      </c>
      <c r="M67" s="54"/>
      <c r="N67" s="54"/>
      <c r="O67" s="72"/>
      <c r="P67" s="72"/>
      <c r="Q67" s="72"/>
      <c r="R67" s="72"/>
      <c r="S67" s="72"/>
      <c r="T67" s="72"/>
    </row>
    <row r="68" spans="1:20" ht="70.5" customHeight="1" x14ac:dyDescent="0.35">
      <c r="A68" s="176"/>
      <c r="B68" s="176"/>
      <c r="C68" s="177"/>
      <c r="D68" s="81"/>
      <c r="E68" s="81"/>
      <c r="F68" s="81"/>
      <c r="G68" s="81"/>
      <c r="H68" s="81"/>
      <c r="I68" s="81"/>
      <c r="J68" s="79" t="s">
        <v>489</v>
      </c>
      <c r="K68" s="81" t="s">
        <v>117</v>
      </c>
      <c r="L68" s="81" t="s">
        <v>724</v>
      </c>
      <c r="M68" s="54"/>
      <c r="N68" s="54"/>
      <c r="O68" s="72"/>
      <c r="P68" s="72"/>
      <c r="Q68" s="72"/>
      <c r="R68" s="72"/>
      <c r="S68" s="72"/>
      <c r="T68" s="72"/>
    </row>
    <row r="69" spans="1:20" ht="18" customHeight="1" x14ac:dyDescent="0.35">
      <c r="A69" s="176"/>
      <c r="B69" s="176"/>
      <c r="C69" s="177"/>
      <c r="D69" s="81"/>
      <c r="E69" s="81"/>
      <c r="F69" s="81"/>
      <c r="G69" s="81"/>
      <c r="H69" s="81"/>
      <c r="I69" s="81"/>
      <c r="J69" s="79"/>
      <c r="K69" s="81"/>
      <c r="L69" s="81"/>
      <c r="M69" s="77"/>
      <c r="N69" s="77"/>
      <c r="O69" s="73">
        <f t="shared" ref="O69:T69" si="8">SUM(O70)</f>
        <v>784</v>
      </c>
      <c r="P69" s="73">
        <f t="shared" si="8"/>
        <v>783.2</v>
      </c>
      <c r="Q69" s="73">
        <f t="shared" si="8"/>
        <v>835</v>
      </c>
      <c r="R69" s="73">
        <f t="shared" si="8"/>
        <v>736.9</v>
      </c>
      <c r="S69" s="73">
        <f t="shared" si="8"/>
        <v>736.9</v>
      </c>
      <c r="T69" s="73">
        <f t="shared" si="8"/>
        <v>736.9</v>
      </c>
    </row>
    <row r="70" spans="1:20" ht="18" customHeight="1" x14ac:dyDescent="0.35">
      <c r="A70" s="176"/>
      <c r="B70" s="176"/>
      <c r="C70" s="177"/>
      <c r="D70" s="83"/>
      <c r="E70" s="123"/>
      <c r="F70" s="109"/>
      <c r="G70" s="83"/>
      <c r="H70" s="83"/>
      <c r="I70" s="83"/>
      <c r="J70" s="79"/>
      <c r="K70" s="81"/>
      <c r="L70" s="81"/>
      <c r="M70" s="74" t="s">
        <v>104</v>
      </c>
      <c r="N70" s="74" t="s">
        <v>105</v>
      </c>
      <c r="O70" s="72">
        <v>784</v>
      </c>
      <c r="P70" s="72">
        <v>783.2</v>
      </c>
      <c r="Q70" s="72">
        <v>835</v>
      </c>
      <c r="R70" s="72">
        <v>736.9</v>
      </c>
      <c r="S70" s="72">
        <v>736.9</v>
      </c>
      <c r="T70" s="72">
        <f>S70</f>
        <v>736.9</v>
      </c>
    </row>
    <row r="71" spans="1:20" ht="74.400000000000006" customHeight="1" x14ac:dyDescent="0.35">
      <c r="A71" s="176" t="s">
        <v>134</v>
      </c>
      <c r="B71" s="176" t="s">
        <v>135</v>
      </c>
      <c r="C71" s="177" t="s">
        <v>136</v>
      </c>
      <c r="D71" s="81" t="s">
        <v>22</v>
      </c>
      <c r="E71" s="81" t="s">
        <v>43</v>
      </c>
      <c r="F71" s="81" t="s">
        <v>23</v>
      </c>
      <c r="G71" s="96" t="s">
        <v>24</v>
      </c>
      <c r="H71" s="81" t="s">
        <v>137</v>
      </c>
      <c r="I71" s="81" t="s">
        <v>25</v>
      </c>
      <c r="J71" s="79" t="s">
        <v>138</v>
      </c>
      <c r="K71" s="81" t="s">
        <v>27</v>
      </c>
      <c r="L71" s="81" t="s">
        <v>139</v>
      </c>
      <c r="M71" s="54"/>
      <c r="N71" s="54"/>
      <c r="O71" s="101"/>
      <c r="P71" s="101"/>
      <c r="Q71" s="101"/>
      <c r="R71" s="101"/>
      <c r="S71" s="101"/>
      <c r="T71" s="101"/>
    </row>
    <row r="72" spans="1:20" ht="49.5" customHeight="1" x14ac:dyDescent="0.35">
      <c r="A72" s="176"/>
      <c r="B72" s="176"/>
      <c r="C72" s="177"/>
      <c r="D72" s="81" t="s">
        <v>140</v>
      </c>
      <c r="E72" s="81" t="s">
        <v>554</v>
      </c>
      <c r="F72" s="81" t="s">
        <v>141</v>
      </c>
      <c r="G72" s="81" t="s">
        <v>142</v>
      </c>
      <c r="H72" s="81" t="s">
        <v>143</v>
      </c>
      <c r="I72" s="81" t="s">
        <v>144</v>
      </c>
      <c r="J72" s="81" t="s">
        <v>145</v>
      </c>
      <c r="K72" s="81" t="s">
        <v>27</v>
      </c>
      <c r="L72" s="81" t="s">
        <v>146</v>
      </c>
      <c r="M72" s="54"/>
      <c r="N72" s="54"/>
      <c r="O72" s="72"/>
      <c r="P72" s="72"/>
      <c r="Q72" s="72"/>
      <c r="R72" s="72"/>
      <c r="S72" s="72"/>
      <c r="T72" s="72"/>
    </row>
    <row r="73" spans="1:20" ht="45.75" customHeight="1" x14ac:dyDescent="0.35">
      <c r="A73" s="176"/>
      <c r="B73" s="176"/>
      <c r="C73" s="177"/>
      <c r="D73" s="81" t="s">
        <v>147</v>
      </c>
      <c r="E73" s="81" t="s">
        <v>436</v>
      </c>
      <c r="F73" s="81" t="s">
        <v>148</v>
      </c>
      <c r="G73" s="81" t="s">
        <v>149</v>
      </c>
      <c r="H73" s="81" t="s">
        <v>27</v>
      </c>
      <c r="I73" s="81" t="s">
        <v>150</v>
      </c>
      <c r="J73" s="81"/>
      <c r="K73" s="81"/>
      <c r="L73" s="81"/>
      <c r="M73" s="54"/>
      <c r="N73" s="54"/>
      <c r="O73" s="72"/>
      <c r="P73" s="72"/>
      <c r="Q73" s="72"/>
      <c r="R73" s="72"/>
      <c r="S73" s="72"/>
      <c r="T73" s="72"/>
    </row>
    <row r="74" spans="1:20" ht="60.75" customHeight="1" x14ac:dyDescent="0.35">
      <c r="A74" s="176"/>
      <c r="B74" s="176"/>
      <c r="C74" s="177"/>
      <c r="D74" s="81"/>
      <c r="E74" s="81"/>
      <c r="F74" s="81"/>
      <c r="G74" s="81" t="s">
        <v>736</v>
      </c>
      <c r="H74" s="81" t="s">
        <v>27</v>
      </c>
      <c r="I74" s="81" t="s">
        <v>151</v>
      </c>
      <c r="J74" s="81"/>
      <c r="K74" s="81"/>
      <c r="L74" s="81"/>
      <c r="M74" s="54"/>
      <c r="N74" s="54"/>
      <c r="O74" s="72"/>
      <c r="P74" s="72"/>
      <c r="Q74" s="72"/>
      <c r="R74" s="72"/>
      <c r="S74" s="72"/>
      <c r="T74" s="72"/>
    </row>
    <row r="75" spans="1:20" ht="18" customHeight="1" x14ac:dyDescent="0.35">
      <c r="A75" s="176"/>
      <c r="B75" s="176"/>
      <c r="C75" s="177"/>
      <c r="D75" s="81"/>
      <c r="E75" s="81"/>
      <c r="F75" s="81"/>
      <c r="G75" s="81"/>
      <c r="H75" s="81"/>
      <c r="I75" s="81"/>
      <c r="J75" s="81"/>
      <c r="K75" s="81"/>
      <c r="L75" s="81"/>
      <c r="M75" s="88"/>
      <c r="N75" s="88"/>
      <c r="O75" s="73">
        <f t="shared" ref="O75:T75" si="9">SUM(O76)</f>
        <v>6759.3</v>
      </c>
      <c r="P75" s="73">
        <f t="shared" si="9"/>
        <v>6756.5</v>
      </c>
      <c r="Q75" s="73">
        <f t="shared" si="9"/>
        <v>3243.4</v>
      </c>
      <c r="R75" s="73">
        <f t="shared" si="9"/>
        <v>3353.5</v>
      </c>
      <c r="S75" s="73">
        <f t="shared" si="9"/>
        <v>3471.4</v>
      </c>
      <c r="T75" s="73">
        <f t="shared" si="9"/>
        <v>3471.4</v>
      </c>
    </row>
    <row r="76" spans="1:20" ht="18" customHeight="1" x14ac:dyDescent="0.35">
      <c r="A76" s="176"/>
      <c r="B76" s="176"/>
      <c r="C76" s="177"/>
      <c r="D76" s="81"/>
      <c r="E76" s="81"/>
      <c r="F76" s="81"/>
      <c r="G76" s="81"/>
      <c r="H76" s="81"/>
      <c r="I76" s="81"/>
      <c r="J76" s="81"/>
      <c r="K76" s="81"/>
      <c r="L76" s="81"/>
      <c r="M76" s="74" t="s">
        <v>38</v>
      </c>
      <c r="N76" s="74" t="s">
        <v>104</v>
      </c>
      <c r="O76" s="72">
        <v>6759.3</v>
      </c>
      <c r="P76" s="72">
        <v>6756.5</v>
      </c>
      <c r="Q76" s="72">
        <v>3243.4</v>
      </c>
      <c r="R76" s="72">
        <v>3353.5</v>
      </c>
      <c r="S76" s="72">
        <v>3471.4</v>
      </c>
      <c r="T76" s="72">
        <f>S76</f>
        <v>3471.4</v>
      </c>
    </row>
    <row r="77" spans="1:20" ht="18" customHeight="1" x14ac:dyDescent="0.35">
      <c r="A77" s="176"/>
      <c r="B77" s="176"/>
      <c r="C77" s="177"/>
      <c r="D77" s="81"/>
      <c r="E77" s="81"/>
      <c r="F77" s="81"/>
      <c r="G77" s="81"/>
      <c r="H77" s="81"/>
      <c r="I77" s="81"/>
      <c r="J77" s="81"/>
      <c r="K77" s="81"/>
      <c r="L77" s="81"/>
      <c r="M77" s="74"/>
      <c r="N77" s="74"/>
      <c r="O77" s="72"/>
      <c r="P77" s="72"/>
      <c r="Q77" s="72"/>
      <c r="R77" s="72"/>
      <c r="S77" s="72"/>
      <c r="T77" s="72"/>
    </row>
    <row r="78" spans="1:20" ht="50.4" customHeight="1" x14ac:dyDescent="0.35">
      <c r="A78" s="180" t="s">
        <v>152</v>
      </c>
      <c r="B78" s="176" t="s">
        <v>504</v>
      </c>
      <c r="C78" s="177" t="s">
        <v>153</v>
      </c>
      <c r="D78" s="81" t="s">
        <v>22</v>
      </c>
      <c r="E78" s="81" t="s">
        <v>43</v>
      </c>
      <c r="F78" s="81" t="s">
        <v>23</v>
      </c>
      <c r="G78" s="96" t="s">
        <v>24</v>
      </c>
      <c r="H78" s="81" t="s">
        <v>154</v>
      </c>
      <c r="I78" s="81" t="s">
        <v>25</v>
      </c>
      <c r="J78" s="81" t="s">
        <v>541</v>
      </c>
      <c r="K78" s="81" t="s">
        <v>155</v>
      </c>
      <c r="L78" s="81" t="s">
        <v>542</v>
      </c>
      <c r="M78" s="57"/>
      <c r="N78" s="57"/>
      <c r="O78" s="72"/>
      <c r="P78" s="72"/>
      <c r="Q78" s="72"/>
      <c r="R78" s="72"/>
      <c r="S78" s="72"/>
      <c r="T78" s="72"/>
    </row>
    <row r="79" spans="1:20" ht="63" customHeight="1" x14ac:dyDescent="0.35">
      <c r="A79" s="180"/>
      <c r="B79" s="176"/>
      <c r="C79" s="177"/>
      <c r="D79" s="81" t="s">
        <v>156</v>
      </c>
      <c r="E79" s="81" t="s">
        <v>157</v>
      </c>
      <c r="F79" s="81" t="s">
        <v>158</v>
      </c>
      <c r="G79" s="81" t="s">
        <v>159</v>
      </c>
      <c r="H79" s="81" t="s">
        <v>577</v>
      </c>
      <c r="I79" s="81" t="s">
        <v>161</v>
      </c>
      <c r="J79" s="81" t="s">
        <v>708</v>
      </c>
      <c r="K79" s="81" t="s">
        <v>165</v>
      </c>
      <c r="L79" s="81" t="s">
        <v>707</v>
      </c>
      <c r="M79" s="57"/>
      <c r="N79" s="57"/>
      <c r="O79" s="72"/>
      <c r="P79" s="72"/>
      <c r="Q79" s="72"/>
      <c r="R79" s="72"/>
      <c r="S79" s="72"/>
      <c r="T79" s="72"/>
    </row>
    <row r="80" spans="1:20" ht="61.2" customHeight="1" x14ac:dyDescent="0.35">
      <c r="A80" s="180"/>
      <c r="B80" s="176"/>
      <c r="C80" s="177"/>
      <c r="D80" s="81" t="s">
        <v>720</v>
      </c>
      <c r="E80" s="81" t="s">
        <v>460</v>
      </c>
      <c r="F80" s="81" t="s">
        <v>162</v>
      </c>
      <c r="G80" s="81" t="s">
        <v>163</v>
      </c>
      <c r="H80" s="81" t="s">
        <v>442</v>
      </c>
      <c r="I80" s="81" t="s">
        <v>164</v>
      </c>
      <c r="J80" s="81" t="s">
        <v>638</v>
      </c>
      <c r="K80" s="81" t="s">
        <v>165</v>
      </c>
      <c r="L80" s="81" t="s">
        <v>603</v>
      </c>
      <c r="M80" s="57"/>
      <c r="N80" s="57"/>
      <c r="O80" s="72"/>
      <c r="P80" s="72"/>
      <c r="Q80" s="72"/>
      <c r="R80" s="72"/>
      <c r="S80" s="72"/>
      <c r="T80" s="72"/>
    </row>
    <row r="81" spans="1:20" ht="121.5" customHeight="1" x14ac:dyDescent="0.35">
      <c r="A81" s="180"/>
      <c r="B81" s="176"/>
      <c r="C81" s="177"/>
      <c r="D81" s="81"/>
      <c r="E81" s="81"/>
      <c r="F81" s="81"/>
      <c r="G81" s="81" t="s">
        <v>765</v>
      </c>
      <c r="H81" s="81" t="s">
        <v>767</v>
      </c>
      <c r="I81" s="81" t="s">
        <v>688</v>
      </c>
      <c r="J81" s="81" t="s">
        <v>166</v>
      </c>
      <c r="K81" s="81" t="s">
        <v>27</v>
      </c>
      <c r="L81" s="81" t="s">
        <v>167</v>
      </c>
      <c r="M81" s="57"/>
      <c r="N81" s="57"/>
      <c r="O81" s="72"/>
      <c r="P81" s="72"/>
      <c r="Q81" s="72"/>
      <c r="R81" s="72"/>
      <c r="S81" s="72"/>
      <c r="T81" s="72"/>
    </row>
    <row r="82" spans="1:20" ht="78.75" customHeight="1" x14ac:dyDescent="0.35">
      <c r="A82" s="180"/>
      <c r="B82" s="176"/>
      <c r="C82" s="177"/>
      <c r="D82" s="81"/>
      <c r="E82" s="81"/>
      <c r="F82" s="81"/>
      <c r="G82" s="81" t="s">
        <v>593</v>
      </c>
      <c r="H82" s="81" t="s">
        <v>618</v>
      </c>
      <c r="I82" s="81" t="s">
        <v>603</v>
      </c>
      <c r="J82" s="81" t="s">
        <v>728</v>
      </c>
      <c r="K82" s="81" t="s">
        <v>729</v>
      </c>
      <c r="L82" s="81" t="s">
        <v>731</v>
      </c>
      <c r="M82" s="57"/>
      <c r="N82" s="57"/>
      <c r="O82" s="72"/>
      <c r="P82" s="72"/>
      <c r="Q82" s="72"/>
      <c r="R82" s="72"/>
      <c r="S82" s="72"/>
      <c r="T82" s="72"/>
    </row>
    <row r="83" spans="1:20" ht="92.25" customHeight="1" x14ac:dyDescent="0.35">
      <c r="A83" s="180"/>
      <c r="B83" s="176"/>
      <c r="C83" s="177"/>
      <c r="D83" s="81"/>
      <c r="E83" s="81"/>
      <c r="F83" s="81"/>
      <c r="G83" s="81" t="s">
        <v>757</v>
      </c>
      <c r="H83" s="81" t="s">
        <v>459</v>
      </c>
      <c r="I83" s="81" t="s">
        <v>758</v>
      </c>
      <c r="J83" s="81" t="s">
        <v>802</v>
      </c>
      <c r="K83" s="81" t="s">
        <v>545</v>
      </c>
      <c r="L83" s="81" t="s">
        <v>803</v>
      </c>
      <c r="M83" s="57"/>
      <c r="N83" s="57"/>
      <c r="O83" s="72"/>
      <c r="P83" s="72"/>
      <c r="Q83" s="72"/>
      <c r="R83" s="72"/>
      <c r="S83" s="72"/>
      <c r="T83" s="72"/>
    </row>
    <row r="84" spans="1:20" ht="92.25" customHeight="1" x14ac:dyDescent="0.35">
      <c r="A84" s="180"/>
      <c r="B84" s="176"/>
      <c r="C84" s="177"/>
      <c r="D84" s="81"/>
      <c r="E84" s="81"/>
      <c r="F84" s="81"/>
      <c r="G84" s="81" t="s">
        <v>612</v>
      </c>
      <c r="H84" s="81" t="s">
        <v>459</v>
      </c>
      <c r="I84" s="81" t="s">
        <v>611</v>
      </c>
      <c r="J84" s="81" t="s">
        <v>687</v>
      </c>
      <c r="K84" s="81" t="s">
        <v>72</v>
      </c>
      <c r="L84" s="81" t="s">
        <v>688</v>
      </c>
      <c r="M84" s="57"/>
      <c r="N84" s="57"/>
      <c r="O84" s="72"/>
      <c r="P84" s="72"/>
      <c r="Q84" s="72"/>
      <c r="R84" s="72"/>
      <c r="S84" s="72"/>
      <c r="T84" s="72"/>
    </row>
    <row r="85" spans="1:20" ht="78" customHeight="1" x14ac:dyDescent="0.35">
      <c r="A85" s="180"/>
      <c r="B85" s="176"/>
      <c r="C85" s="177"/>
      <c r="D85" s="81"/>
      <c r="E85" s="81"/>
      <c r="F85" s="81"/>
      <c r="G85" s="81"/>
      <c r="H85" s="81"/>
      <c r="I85" s="81"/>
      <c r="J85" s="81" t="s">
        <v>173</v>
      </c>
      <c r="K85" s="81" t="s">
        <v>72</v>
      </c>
      <c r="L85" s="81" t="s">
        <v>174</v>
      </c>
      <c r="M85" s="57"/>
      <c r="N85" s="57"/>
      <c r="O85" s="72"/>
      <c r="P85" s="72"/>
      <c r="Q85" s="72"/>
      <c r="R85" s="72"/>
      <c r="S85" s="72"/>
      <c r="T85" s="72"/>
    </row>
    <row r="86" spans="1:20" ht="71.400000000000006" customHeight="1" x14ac:dyDescent="0.35">
      <c r="A86" s="180"/>
      <c r="B86" s="176"/>
      <c r="C86" s="177"/>
      <c r="D86" s="81"/>
      <c r="E86" s="81"/>
      <c r="F86" s="81"/>
      <c r="G86" s="81"/>
      <c r="H86" s="81"/>
      <c r="I86" s="81"/>
      <c r="J86" s="81" t="s">
        <v>621</v>
      </c>
      <c r="K86" s="81" t="s">
        <v>72</v>
      </c>
      <c r="L86" s="81" t="s">
        <v>603</v>
      </c>
      <c r="M86" s="57"/>
      <c r="N86" s="57"/>
      <c r="O86" s="72"/>
      <c r="P86" s="72"/>
      <c r="Q86" s="72"/>
      <c r="R86" s="72"/>
      <c r="S86" s="72"/>
      <c r="T86" s="72"/>
    </row>
    <row r="87" spans="1:20" ht="71.400000000000006" customHeight="1" x14ac:dyDescent="0.35">
      <c r="A87" s="180"/>
      <c r="B87" s="176"/>
      <c r="C87" s="177"/>
      <c r="D87" s="81"/>
      <c r="E87" s="81"/>
      <c r="F87" s="81"/>
      <c r="G87" s="81"/>
      <c r="H87" s="81"/>
      <c r="I87" s="81"/>
      <c r="J87" s="81" t="s">
        <v>689</v>
      </c>
      <c r="K87" s="81" t="s">
        <v>72</v>
      </c>
      <c r="L87" s="81" t="s">
        <v>688</v>
      </c>
      <c r="M87" s="57"/>
      <c r="N87" s="57"/>
      <c r="O87" s="72"/>
      <c r="P87" s="72"/>
      <c r="Q87" s="72"/>
      <c r="R87" s="72"/>
      <c r="S87" s="72"/>
      <c r="T87" s="72"/>
    </row>
    <row r="88" spans="1:20" ht="69" customHeight="1" x14ac:dyDescent="0.35">
      <c r="A88" s="180"/>
      <c r="B88" s="176"/>
      <c r="C88" s="177"/>
      <c r="D88" s="81"/>
      <c r="E88" s="81"/>
      <c r="F88" s="81"/>
      <c r="G88" s="81"/>
      <c r="H88" s="81"/>
      <c r="I88" s="81"/>
      <c r="J88" s="81" t="s">
        <v>622</v>
      </c>
      <c r="K88" s="81" t="s">
        <v>72</v>
      </c>
      <c r="L88" s="81" t="s">
        <v>603</v>
      </c>
      <c r="M88" s="57"/>
      <c r="N88" s="57"/>
      <c r="O88" s="72"/>
      <c r="P88" s="72"/>
      <c r="Q88" s="72"/>
      <c r="R88" s="72"/>
      <c r="S88" s="72"/>
      <c r="T88" s="72"/>
    </row>
    <row r="89" spans="1:20" ht="69" customHeight="1" x14ac:dyDescent="0.35">
      <c r="A89" s="180"/>
      <c r="B89" s="176"/>
      <c r="C89" s="177"/>
      <c r="D89" s="81"/>
      <c r="E89" s="81"/>
      <c r="F89" s="81"/>
      <c r="G89" s="81"/>
      <c r="H89" s="81"/>
      <c r="I89" s="81"/>
      <c r="J89" s="81" t="s">
        <v>690</v>
      </c>
      <c r="K89" s="81" t="s">
        <v>72</v>
      </c>
      <c r="L89" s="81" t="s">
        <v>688</v>
      </c>
      <c r="M89" s="57"/>
      <c r="N89" s="57"/>
      <c r="O89" s="72"/>
      <c r="P89" s="72"/>
      <c r="Q89" s="72"/>
      <c r="R89" s="72"/>
      <c r="S89" s="72"/>
      <c r="T89" s="72"/>
    </row>
    <row r="90" spans="1:20" ht="64.5" customHeight="1" x14ac:dyDescent="0.35">
      <c r="A90" s="180"/>
      <c r="B90" s="176"/>
      <c r="C90" s="177"/>
      <c r="D90" s="81"/>
      <c r="E90" s="81"/>
      <c r="F90" s="81"/>
      <c r="G90" s="81"/>
      <c r="H90" s="81"/>
      <c r="I90" s="81"/>
      <c r="J90" s="81" t="s">
        <v>623</v>
      </c>
      <c r="K90" s="81" t="s">
        <v>72</v>
      </c>
      <c r="L90" s="81" t="s">
        <v>603</v>
      </c>
      <c r="M90" s="57"/>
      <c r="N90" s="57"/>
      <c r="O90" s="72"/>
      <c r="P90" s="72"/>
      <c r="Q90" s="72"/>
      <c r="R90" s="72"/>
      <c r="S90" s="72"/>
      <c r="T90" s="72"/>
    </row>
    <row r="91" spans="1:20" ht="65.25" customHeight="1" x14ac:dyDescent="0.35">
      <c r="A91" s="180"/>
      <c r="B91" s="176"/>
      <c r="C91" s="177"/>
      <c r="D91" s="81"/>
      <c r="E91" s="81"/>
      <c r="F91" s="81"/>
      <c r="G91" s="81"/>
      <c r="H91" s="81"/>
      <c r="I91" s="81"/>
      <c r="J91" s="81" t="s">
        <v>691</v>
      </c>
      <c r="K91" s="81" t="s">
        <v>72</v>
      </c>
      <c r="L91" s="81" t="s">
        <v>688</v>
      </c>
      <c r="M91" s="57"/>
      <c r="N91" s="57"/>
      <c r="O91" s="72"/>
      <c r="P91" s="72"/>
      <c r="Q91" s="72"/>
      <c r="R91" s="72"/>
      <c r="S91" s="72"/>
      <c r="T91" s="72"/>
    </row>
    <row r="92" spans="1:20" ht="60.75" customHeight="1" x14ac:dyDescent="0.35">
      <c r="A92" s="180"/>
      <c r="B92" s="176"/>
      <c r="C92" s="177"/>
      <c r="D92" s="81"/>
      <c r="E92" s="81"/>
      <c r="F92" s="81"/>
      <c r="G92" s="81"/>
      <c r="H92" s="81"/>
      <c r="I92" s="81"/>
      <c r="J92" s="81" t="s">
        <v>624</v>
      </c>
      <c r="K92" s="81" t="s">
        <v>72</v>
      </c>
      <c r="L92" s="81" t="s">
        <v>603</v>
      </c>
      <c r="M92" s="57"/>
      <c r="N92" s="57"/>
      <c r="O92" s="72"/>
      <c r="P92" s="72"/>
      <c r="Q92" s="72"/>
      <c r="R92" s="72"/>
      <c r="S92" s="72"/>
      <c r="T92" s="72"/>
    </row>
    <row r="93" spans="1:20" ht="18" customHeight="1" x14ac:dyDescent="0.35">
      <c r="A93" s="180"/>
      <c r="B93" s="176"/>
      <c r="C93" s="177"/>
      <c r="D93" s="83"/>
      <c r="E93" s="83"/>
      <c r="F93" s="109"/>
      <c r="G93" s="83"/>
      <c r="H93" s="83"/>
      <c r="I93" s="83"/>
      <c r="J93" s="84"/>
      <c r="K93" s="84"/>
      <c r="L93" s="80"/>
      <c r="M93" s="77"/>
      <c r="N93" s="77"/>
      <c r="O93" s="73">
        <f t="shared" ref="O93:T93" si="10">SUM(O94)</f>
        <v>446743.7</v>
      </c>
      <c r="P93" s="73">
        <f t="shared" si="10"/>
        <v>446723.3</v>
      </c>
      <c r="Q93" s="73">
        <f t="shared" si="10"/>
        <v>506094.9</v>
      </c>
      <c r="R93" s="73">
        <f t="shared" si="10"/>
        <v>554651.4</v>
      </c>
      <c r="S93" s="73">
        <f t="shared" si="10"/>
        <v>563883.19999999995</v>
      </c>
      <c r="T93" s="73">
        <f t="shared" si="10"/>
        <v>563883.19999999995</v>
      </c>
    </row>
    <row r="94" spans="1:20" ht="18" customHeight="1" x14ac:dyDescent="0.35">
      <c r="A94" s="180"/>
      <c r="B94" s="176"/>
      <c r="C94" s="177"/>
      <c r="D94" s="83"/>
      <c r="E94" s="83"/>
      <c r="F94" s="109"/>
      <c r="G94" s="83"/>
      <c r="H94" s="83"/>
      <c r="I94" s="83"/>
      <c r="J94" s="84"/>
      <c r="K94" s="84"/>
      <c r="L94" s="80"/>
      <c r="M94" s="74" t="s">
        <v>168</v>
      </c>
      <c r="N94" s="74" t="s">
        <v>37</v>
      </c>
      <c r="O94" s="72">
        <v>446743.7</v>
      </c>
      <c r="P94" s="72">
        <v>446723.3</v>
      </c>
      <c r="Q94" s="72">
        <v>506094.9</v>
      </c>
      <c r="R94" s="72">
        <v>554651.4</v>
      </c>
      <c r="S94" s="72">
        <v>563883.19999999995</v>
      </c>
      <c r="T94" s="72">
        <f>S94</f>
        <v>563883.19999999995</v>
      </c>
    </row>
    <row r="95" spans="1:20" ht="18" customHeight="1" x14ac:dyDescent="0.35">
      <c r="A95" s="180"/>
      <c r="B95" s="176"/>
      <c r="C95" s="177"/>
      <c r="D95" s="83"/>
      <c r="E95" s="83"/>
      <c r="F95" s="109"/>
      <c r="G95" s="83"/>
      <c r="H95" s="83"/>
      <c r="I95" s="83"/>
      <c r="J95" s="84"/>
      <c r="K95" s="84"/>
      <c r="L95" s="83"/>
      <c r="M95" s="74"/>
      <c r="N95" s="74"/>
      <c r="O95" s="72"/>
      <c r="P95" s="72"/>
      <c r="Q95" s="72"/>
      <c r="R95" s="72"/>
      <c r="S95" s="72"/>
      <c r="T95" s="72"/>
    </row>
    <row r="96" spans="1:20" ht="60" customHeight="1" x14ac:dyDescent="0.2">
      <c r="A96" s="180" t="s">
        <v>169</v>
      </c>
      <c r="B96" s="176" t="s">
        <v>505</v>
      </c>
      <c r="C96" s="177" t="s">
        <v>170</v>
      </c>
      <c r="D96" s="81" t="s">
        <v>22</v>
      </c>
      <c r="E96" s="81" t="s">
        <v>43</v>
      </c>
      <c r="F96" s="81" t="s">
        <v>23</v>
      </c>
      <c r="G96" s="96" t="s">
        <v>24</v>
      </c>
      <c r="H96" s="81" t="s">
        <v>154</v>
      </c>
      <c r="I96" s="81" t="s">
        <v>25</v>
      </c>
      <c r="J96" s="81" t="s">
        <v>541</v>
      </c>
      <c r="K96" s="81" t="s">
        <v>155</v>
      </c>
      <c r="L96" s="81" t="s">
        <v>542</v>
      </c>
      <c r="M96" s="55"/>
      <c r="N96" s="55"/>
      <c r="O96" s="132"/>
      <c r="P96" s="132"/>
      <c r="Q96" s="132"/>
      <c r="R96" s="132"/>
      <c r="S96" s="132"/>
      <c r="T96" s="132"/>
    </row>
    <row r="97" spans="1:20" ht="73.5" customHeight="1" x14ac:dyDescent="0.2">
      <c r="A97" s="180"/>
      <c r="B97" s="176"/>
      <c r="C97" s="177"/>
      <c r="D97" s="81" t="s">
        <v>156</v>
      </c>
      <c r="E97" s="81" t="s">
        <v>157</v>
      </c>
      <c r="F97" s="81" t="s">
        <v>158</v>
      </c>
      <c r="G97" s="81" t="s">
        <v>163</v>
      </c>
      <c r="H97" s="81" t="s">
        <v>443</v>
      </c>
      <c r="I97" s="81" t="s">
        <v>164</v>
      </c>
      <c r="J97" s="81" t="s">
        <v>173</v>
      </c>
      <c r="K97" s="81" t="s">
        <v>72</v>
      </c>
      <c r="L97" s="81" t="s">
        <v>174</v>
      </c>
      <c r="M97" s="55"/>
      <c r="N97" s="55"/>
      <c r="O97" s="132"/>
      <c r="P97" s="132"/>
      <c r="Q97" s="132"/>
      <c r="R97" s="132"/>
      <c r="S97" s="132"/>
      <c r="T97" s="132"/>
    </row>
    <row r="98" spans="1:20" ht="96.75" customHeight="1" x14ac:dyDescent="0.35">
      <c r="A98" s="180"/>
      <c r="B98" s="176"/>
      <c r="C98" s="177"/>
      <c r="D98" s="81" t="s">
        <v>720</v>
      </c>
      <c r="E98" s="81" t="s">
        <v>460</v>
      </c>
      <c r="F98" s="81" t="s">
        <v>162</v>
      </c>
      <c r="G98" s="81" t="s">
        <v>159</v>
      </c>
      <c r="H98" s="81" t="s">
        <v>160</v>
      </c>
      <c r="I98" s="81" t="s">
        <v>161</v>
      </c>
      <c r="J98" s="81" t="s">
        <v>171</v>
      </c>
      <c r="K98" s="81" t="s">
        <v>27</v>
      </c>
      <c r="L98" s="81" t="s">
        <v>172</v>
      </c>
      <c r="M98" s="57"/>
      <c r="N98" s="57"/>
      <c r="O98" s="72"/>
      <c r="P98" s="72"/>
      <c r="Q98" s="72"/>
      <c r="R98" s="72"/>
      <c r="S98" s="72"/>
      <c r="T98" s="72"/>
    </row>
    <row r="99" spans="1:20" ht="51" x14ac:dyDescent="0.35">
      <c r="A99" s="180"/>
      <c r="B99" s="176"/>
      <c r="C99" s="177"/>
      <c r="D99" s="81"/>
      <c r="E99" s="81"/>
      <c r="F99" s="81"/>
      <c r="G99" s="81" t="s">
        <v>765</v>
      </c>
      <c r="H99" s="81" t="s">
        <v>767</v>
      </c>
      <c r="I99" s="81" t="s">
        <v>688</v>
      </c>
      <c r="J99" s="81" t="s">
        <v>708</v>
      </c>
      <c r="K99" s="81" t="s">
        <v>165</v>
      </c>
      <c r="L99" s="81" t="s">
        <v>707</v>
      </c>
      <c r="M99" s="57"/>
      <c r="N99" s="57"/>
      <c r="O99" s="72"/>
      <c r="P99" s="72"/>
      <c r="Q99" s="72"/>
      <c r="R99" s="72"/>
      <c r="S99" s="72"/>
      <c r="T99" s="72"/>
    </row>
    <row r="100" spans="1:20" ht="75" customHeight="1" x14ac:dyDescent="0.35">
      <c r="A100" s="180"/>
      <c r="B100" s="176"/>
      <c r="C100" s="177"/>
      <c r="D100" s="81"/>
      <c r="E100" s="81"/>
      <c r="F100" s="81"/>
      <c r="G100" s="81" t="s">
        <v>593</v>
      </c>
      <c r="H100" s="81" t="s">
        <v>618</v>
      </c>
      <c r="I100" s="81" t="s">
        <v>603</v>
      </c>
      <c r="J100" s="81" t="s">
        <v>689</v>
      </c>
      <c r="K100" s="81" t="s">
        <v>72</v>
      </c>
      <c r="L100" s="81" t="s">
        <v>688</v>
      </c>
      <c r="M100" s="57"/>
      <c r="N100" s="57"/>
      <c r="O100" s="72"/>
      <c r="P100" s="72"/>
      <c r="Q100" s="72"/>
      <c r="R100" s="72"/>
      <c r="S100" s="72"/>
      <c r="T100" s="72"/>
    </row>
    <row r="101" spans="1:20" ht="86.25" customHeight="1" x14ac:dyDescent="0.35">
      <c r="A101" s="180"/>
      <c r="B101" s="176"/>
      <c r="C101" s="177"/>
      <c r="D101" s="81"/>
      <c r="E101" s="81"/>
      <c r="F101" s="81"/>
      <c r="G101" s="81" t="s">
        <v>757</v>
      </c>
      <c r="H101" s="81" t="s">
        <v>459</v>
      </c>
      <c r="I101" s="81" t="s">
        <v>758</v>
      </c>
      <c r="J101" s="81" t="s">
        <v>622</v>
      </c>
      <c r="K101" s="81" t="s">
        <v>72</v>
      </c>
      <c r="L101" s="81" t="s">
        <v>603</v>
      </c>
      <c r="M101" s="57"/>
      <c r="N101" s="57"/>
      <c r="O101" s="72"/>
      <c r="P101" s="72"/>
      <c r="Q101" s="72"/>
      <c r="R101" s="72"/>
      <c r="S101" s="72"/>
      <c r="T101" s="72"/>
    </row>
    <row r="102" spans="1:20" ht="87" customHeight="1" x14ac:dyDescent="0.35">
      <c r="A102" s="180"/>
      <c r="B102" s="176"/>
      <c r="C102" s="177"/>
      <c r="D102" s="81"/>
      <c r="E102" s="81"/>
      <c r="F102" s="81"/>
      <c r="G102" s="81" t="s">
        <v>612</v>
      </c>
      <c r="H102" s="81" t="s">
        <v>459</v>
      </c>
      <c r="I102" s="81" t="s">
        <v>611</v>
      </c>
      <c r="J102" s="81" t="s">
        <v>690</v>
      </c>
      <c r="K102" s="81" t="s">
        <v>72</v>
      </c>
      <c r="L102" s="81" t="s">
        <v>688</v>
      </c>
      <c r="M102" s="57"/>
      <c r="N102" s="57"/>
      <c r="O102" s="72"/>
      <c r="P102" s="72"/>
      <c r="Q102" s="72"/>
      <c r="R102" s="72"/>
      <c r="S102" s="72"/>
      <c r="T102" s="72"/>
    </row>
    <row r="103" spans="1:20" ht="71.400000000000006" customHeight="1" x14ac:dyDescent="0.35">
      <c r="A103" s="180"/>
      <c r="B103" s="176"/>
      <c r="C103" s="177"/>
      <c r="D103" s="81"/>
      <c r="E103" s="81"/>
      <c r="F103" s="81"/>
      <c r="G103" s="96"/>
      <c r="H103" s="81"/>
      <c r="I103" s="81"/>
      <c r="J103" s="81" t="s">
        <v>623</v>
      </c>
      <c r="K103" s="81" t="s">
        <v>72</v>
      </c>
      <c r="L103" s="81" t="s">
        <v>603</v>
      </c>
      <c r="M103" s="57"/>
      <c r="N103" s="57"/>
      <c r="O103" s="72"/>
      <c r="P103" s="72"/>
      <c r="Q103" s="72"/>
      <c r="R103" s="72"/>
      <c r="S103" s="72"/>
      <c r="T103" s="72"/>
    </row>
    <row r="104" spans="1:20" ht="65.25" customHeight="1" x14ac:dyDescent="0.35">
      <c r="A104" s="180"/>
      <c r="B104" s="176"/>
      <c r="C104" s="177"/>
      <c r="D104" s="81"/>
      <c r="E104" s="81"/>
      <c r="F104" s="81"/>
      <c r="G104" s="96"/>
      <c r="H104" s="81"/>
      <c r="I104" s="81"/>
      <c r="J104" s="81" t="s">
        <v>691</v>
      </c>
      <c r="K104" s="81" t="s">
        <v>72</v>
      </c>
      <c r="L104" s="81" t="s">
        <v>688</v>
      </c>
      <c r="M104" s="57"/>
      <c r="N104" s="57"/>
      <c r="O104" s="72"/>
      <c r="P104" s="72"/>
      <c r="Q104" s="72"/>
      <c r="R104" s="72"/>
      <c r="S104" s="72"/>
      <c r="T104" s="72"/>
    </row>
    <row r="105" spans="1:20" ht="64.5" customHeight="1" x14ac:dyDescent="0.35">
      <c r="A105" s="180"/>
      <c r="B105" s="176"/>
      <c r="C105" s="177"/>
      <c r="D105" s="81"/>
      <c r="E105" s="81"/>
      <c r="F105" s="81"/>
      <c r="G105" s="96"/>
      <c r="H105" s="81"/>
      <c r="I105" s="81"/>
      <c r="J105" s="81" t="s">
        <v>624</v>
      </c>
      <c r="K105" s="81" t="s">
        <v>72</v>
      </c>
      <c r="L105" s="81" t="s">
        <v>603</v>
      </c>
      <c r="M105" s="57"/>
      <c r="N105" s="57"/>
      <c r="O105" s="72"/>
      <c r="P105" s="72"/>
      <c r="Q105" s="72"/>
      <c r="R105" s="72"/>
      <c r="S105" s="72"/>
      <c r="T105" s="72"/>
    </row>
    <row r="106" spans="1:20" ht="65.25" customHeight="1" x14ac:dyDescent="0.35">
      <c r="A106" s="180"/>
      <c r="B106" s="176"/>
      <c r="C106" s="177"/>
      <c r="D106" s="81"/>
      <c r="E106" s="81"/>
      <c r="F106" s="81"/>
      <c r="G106" s="96"/>
      <c r="H106" s="81"/>
      <c r="I106" s="81"/>
      <c r="J106" s="81" t="s">
        <v>638</v>
      </c>
      <c r="K106" s="81" t="s">
        <v>165</v>
      </c>
      <c r="L106" s="81" t="s">
        <v>603</v>
      </c>
      <c r="M106" s="57"/>
      <c r="N106" s="57"/>
      <c r="O106" s="72"/>
      <c r="P106" s="72"/>
      <c r="Q106" s="72"/>
      <c r="R106" s="72"/>
      <c r="S106" s="72"/>
      <c r="T106" s="72"/>
    </row>
    <row r="107" spans="1:20" ht="18" customHeight="1" x14ac:dyDescent="0.35">
      <c r="A107" s="180"/>
      <c r="B107" s="176"/>
      <c r="C107" s="177"/>
      <c r="D107" s="83"/>
      <c r="E107" s="83"/>
      <c r="F107" s="109"/>
      <c r="G107" s="96"/>
      <c r="H107" s="81"/>
      <c r="I107" s="83"/>
      <c r="J107" s="84"/>
      <c r="K107" s="84"/>
      <c r="L107" s="83"/>
      <c r="M107" s="77"/>
      <c r="N107" s="77"/>
      <c r="O107" s="73">
        <f t="shared" ref="O107:T107" si="11">SUM(O108)</f>
        <v>512114</v>
      </c>
      <c r="P107" s="73">
        <f t="shared" si="11"/>
        <v>512007.9</v>
      </c>
      <c r="Q107" s="73">
        <f t="shared" si="11"/>
        <v>615756.69999999995</v>
      </c>
      <c r="R107" s="73">
        <f t="shared" si="11"/>
        <v>606120.5</v>
      </c>
      <c r="S107" s="73">
        <f t="shared" si="11"/>
        <v>617783.4</v>
      </c>
      <c r="T107" s="73">
        <f t="shared" si="11"/>
        <v>617783.4</v>
      </c>
    </row>
    <row r="108" spans="1:20" ht="18" customHeight="1" x14ac:dyDescent="0.35">
      <c r="A108" s="180"/>
      <c r="B108" s="176"/>
      <c r="C108" s="177"/>
      <c r="D108" s="83"/>
      <c r="E108" s="83"/>
      <c r="F108" s="109"/>
      <c r="G108" s="96"/>
      <c r="H108" s="81"/>
      <c r="I108" s="83"/>
      <c r="J108" s="84"/>
      <c r="K108" s="84"/>
      <c r="L108" s="80"/>
      <c r="M108" s="74" t="s">
        <v>168</v>
      </c>
      <c r="N108" s="74" t="s">
        <v>175</v>
      </c>
      <c r="O108" s="72">
        <v>512114</v>
      </c>
      <c r="P108" s="72">
        <v>512007.9</v>
      </c>
      <c r="Q108" s="72">
        <v>615756.69999999995</v>
      </c>
      <c r="R108" s="72">
        <v>606120.5</v>
      </c>
      <c r="S108" s="72">
        <v>617783.4</v>
      </c>
      <c r="T108" s="72">
        <f>S108</f>
        <v>617783.4</v>
      </c>
    </row>
    <row r="109" spans="1:20" ht="18" customHeight="1" x14ac:dyDescent="0.35">
      <c r="A109" s="180"/>
      <c r="B109" s="176"/>
      <c r="C109" s="177"/>
      <c r="D109" s="83"/>
      <c r="E109" s="83"/>
      <c r="F109" s="109"/>
      <c r="G109" s="96"/>
      <c r="H109" s="81"/>
      <c r="I109" s="83"/>
      <c r="J109" s="84"/>
      <c r="K109" s="84"/>
      <c r="L109" s="83"/>
      <c r="M109" s="74"/>
      <c r="N109" s="74"/>
      <c r="O109" s="72"/>
      <c r="P109" s="72"/>
      <c r="Q109" s="72"/>
      <c r="R109" s="72"/>
      <c r="S109" s="72"/>
      <c r="T109" s="72"/>
    </row>
    <row r="110" spans="1:20" ht="55.95" customHeight="1" x14ac:dyDescent="0.35">
      <c r="A110" s="180" t="s">
        <v>176</v>
      </c>
      <c r="B110" s="176" t="s">
        <v>506</v>
      </c>
      <c r="C110" s="177" t="s">
        <v>177</v>
      </c>
      <c r="D110" s="81" t="s">
        <v>22</v>
      </c>
      <c r="E110" s="81" t="s">
        <v>43</v>
      </c>
      <c r="F110" s="81" t="s">
        <v>23</v>
      </c>
      <c r="G110" s="96" t="s">
        <v>24</v>
      </c>
      <c r="H110" s="81" t="s">
        <v>154</v>
      </c>
      <c r="I110" s="81" t="s">
        <v>25</v>
      </c>
      <c r="J110" s="81" t="s">
        <v>541</v>
      </c>
      <c r="K110" s="81" t="s">
        <v>155</v>
      </c>
      <c r="L110" s="81" t="s">
        <v>542</v>
      </c>
      <c r="M110" s="57"/>
      <c r="N110" s="57"/>
      <c r="O110" s="72"/>
      <c r="P110" s="72"/>
      <c r="Q110" s="72"/>
      <c r="R110" s="72"/>
      <c r="S110" s="72"/>
      <c r="T110" s="72"/>
    </row>
    <row r="111" spans="1:20" ht="61.5" customHeight="1" x14ac:dyDescent="0.35">
      <c r="A111" s="180"/>
      <c r="B111" s="176"/>
      <c r="C111" s="177"/>
      <c r="D111" s="81" t="s">
        <v>156</v>
      </c>
      <c r="E111" s="81" t="s">
        <v>157</v>
      </c>
      <c r="F111" s="81" t="s">
        <v>158</v>
      </c>
      <c r="G111" s="96" t="s">
        <v>159</v>
      </c>
      <c r="H111" s="79" t="s">
        <v>583</v>
      </c>
      <c r="I111" s="81" t="s">
        <v>161</v>
      </c>
      <c r="J111" s="81" t="s">
        <v>486</v>
      </c>
      <c r="K111" s="81" t="s">
        <v>118</v>
      </c>
      <c r="L111" s="81" t="s">
        <v>721</v>
      </c>
      <c r="M111" s="57"/>
      <c r="N111" s="57"/>
      <c r="O111" s="72"/>
      <c r="P111" s="72"/>
      <c r="Q111" s="72"/>
      <c r="R111" s="72"/>
      <c r="S111" s="72"/>
      <c r="T111" s="72"/>
    </row>
    <row r="112" spans="1:20" ht="61.5" customHeight="1" x14ac:dyDescent="0.35">
      <c r="A112" s="180"/>
      <c r="B112" s="176"/>
      <c r="C112" s="177"/>
      <c r="D112" s="81" t="s">
        <v>478</v>
      </c>
      <c r="E112" s="81" t="s">
        <v>480</v>
      </c>
      <c r="F112" s="81" t="s">
        <v>479</v>
      </c>
      <c r="G112" s="96" t="s">
        <v>163</v>
      </c>
      <c r="H112" s="81" t="s">
        <v>444</v>
      </c>
      <c r="I112" s="81" t="s">
        <v>164</v>
      </c>
      <c r="J112" s="81" t="s">
        <v>484</v>
      </c>
      <c r="K112" s="81" t="s">
        <v>485</v>
      </c>
      <c r="L112" s="81" t="s">
        <v>721</v>
      </c>
      <c r="M112" s="57"/>
      <c r="N112" s="57"/>
      <c r="O112" s="72"/>
      <c r="P112" s="72"/>
      <c r="Q112" s="72"/>
      <c r="R112" s="72"/>
      <c r="S112" s="72"/>
      <c r="T112" s="72"/>
    </row>
    <row r="113" spans="1:20" ht="72" customHeight="1" x14ac:dyDescent="0.35">
      <c r="A113" s="180"/>
      <c r="B113" s="176"/>
      <c r="C113" s="177"/>
      <c r="D113" s="81" t="s">
        <v>720</v>
      </c>
      <c r="E113" s="81" t="s">
        <v>460</v>
      </c>
      <c r="F113" s="81" t="s">
        <v>162</v>
      </c>
      <c r="G113" s="81" t="s">
        <v>481</v>
      </c>
      <c r="H113" s="81" t="s">
        <v>482</v>
      </c>
      <c r="I113" s="81" t="s">
        <v>483</v>
      </c>
      <c r="J113" s="81" t="s">
        <v>709</v>
      </c>
      <c r="K113" s="81" t="s">
        <v>165</v>
      </c>
      <c r="L113" s="81" t="s">
        <v>707</v>
      </c>
      <c r="M113" s="57"/>
      <c r="N113" s="57"/>
      <c r="O113" s="72"/>
      <c r="P113" s="72"/>
      <c r="Q113" s="72"/>
      <c r="R113" s="72"/>
      <c r="S113" s="72"/>
      <c r="T113" s="72"/>
    </row>
    <row r="114" spans="1:20" ht="75" customHeight="1" x14ac:dyDescent="0.35">
      <c r="A114" s="180"/>
      <c r="B114" s="176"/>
      <c r="C114" s="177"/>
      <c r="D114" s="81"/>
      <c r="E114" s="81"/>
      <c r="F114" s="81"/>
      <c r="G114" s="96"/>
      <c r="H114" s="81"/>
      <c r="I114" s="81"/>
      <c r="J114" s="81" t="s">
        <v>639</v>
      </c>
      <c r="K114" s="81" t="s">
        <v>165</v>
      </c>
      <c r="L114" s="81" t="s">
        <v>603</v>
      </c>
      <c r="M114" s="57"/>
      <c r="N114" s="57"/>
      <c r="O114" s="72"/>
      <c r="P114" s="72"/>
      <c r="Q114" s="72"/>
      <c r="R114" s="72"/>
      <c r="S114" s="72"/>
      <c r="T114" s="72"/>
    </row>
    <row r="115" spans="1:20" ht="74.25" customHeight="1" x14ac:dyDescent="0.35">
      <c r="A115" s="180"/>
      <c r="B115" s="176"/>
      <c r="C115" s="177"/>
      <c r="D115" s="81"/>
      <c r="E115" s="81"/>
      <c r="F115" s="81"/>
      <c r="G115" s="96"/>
      <c r="H115" s="81"/>
      <c r="I115" s="81"/>
      <c r="J115" s="81" t="s">
        <v>687</v>
      </c>
      <c r="K115" s="81" t="s">
        <v>72</v>
      </c>
      <c r="L115" s="81" t="s">
        <v>688</v>
      </c>
      <c r="M115" s="57"/>
      <c r="N115" s="57"/>
      <c r="O115" s="72"/>
      <c r="P115" s="72"/>
      <c r="Q115" s="72"/>
      <c r="R115" s="72"/>
      <c r="S115" s="72"/>
      <c r="T115" s="72"/>
    </row>
    <row r="116" spans="1:20" ht="79.5" customHeight="1" x14ac:dyDescent="0.35">
      <c r="A116" s="180"/>
      <c r="B116" s="176"/>
      <c r="C116" s="177"/>
      <c r="D116" s="81"/>
      <c r="E116" s="81"/>
      <c r="F116" s="81"/>
      <c r="G116" s="96"/>
      <c r="H116" s="81"/>
      <c r="I116" s="81"/>
      <c r="J116" s="81" t="s">
        <v>621</v>
      </c>
      <c r="K116" s="81" t="s">
        <v>72</v>
      </c>
      <c r="L116" s="81" t="s">
        <v>603</v>
      </c>
      <c r="M116" s="57"/>
      <c r="N116" s="57"/>
      <c r="O116" s="72"/>
      <c r="P116" s="72"/>
      <c r="Q116" s="72"/>
      <c r="R116" s="72"/>
      <c r="S116" s="72"/>
      <c r="T116" s="72"/>
    </row>
    <row r="117" spans="1:20" ht="72" customHeight="1" x14ac:dyDescent="0.35">
      <c r="A117" s="180"/>
      <c r="B117" s="176"/>
      <c r="C117" s="177"/>
      <c r="D117" s="81"/>
      <c r="E117" s="81"/>
      <c r="F117" s="81"/>
      <c r="G117" s="96"/>
      <c r="H117" s="81"/>
      <c r="I117" s="81"/>
      <c r="J117" s="81" t="s">
        <v>710</v>
      </c>
      <c r="K117" s="81" t="s">
        <v>72</v>
      </c>
      <c r="L117" s="81" t="s">
        <v>707</v>
      </c>
      <c r="M117" s="57"/>
      <c r="N117" s="57"/>
      <c r="O117" s="72"/>
      <c r="P117" s="72"/>
      <c r="Q117" s="72"/>
      <c r="R117" s="72"/>
      <c r="S117" s="72"/>
      <c r="T117" s="72"/>
    </row>
    <row r="118" spans="1:20" ht="71.25" customHeight="1" x14ac:dyDescent="0.35">
      <c r="A118" s="180"/>
      <c r="B118" s="176"/>
      <c r="C118" s="177"/>
      <c r="D118" s="81"/>
      <c r="E118" s="81"/>
      <c r="F118" s="81"/>
      <c r="G118" s="96"/>
      <c r="H118" s="81"/>
      <c r="I118" s="81"/>
      <c r="J118" s="81" t="s">
        <v>694</v>
      </c>
      <c r="K118" s="81" t="s">
        <v>72</v>
      </c>
      <c r="L118" s="81" t="s">
        <v>688</v>
      </c>
      <c r="M118" s="57"/>
      <c r="N118" s="57"/>
      <c r="O118" s="72"/>
      <c r="P118" s="72"/>
      <c r="Q118" s="72"/>
      <c r="R118" s="72"/>
      <c r="S118" s="72"/>
      <c r="T118" s="72"/>
    </row>
    <row r="119" spans="1:20" ht="80.25" customHeight="1" x14ac:dyDescent="0.35">
      <c r="A119" s="180"/>
      <c r="B119" s="176"/>
      <c r="C119" s="177"/>
      <c r="D119" s="81"/>
      <c r="E119" s="81"/>
      <c r="F119" s="81"/>
      <c r="G119" s="96"/>
      <c r="H119" s="81"/>
      <c r="I119" s="81"/>
      <c r="J119" s="81" t="s">
        <v>693</v>
      </c>
      <c r="K119" s="81" t="s">
        <v>72</v>
      </c>
      <c r="L119" s="81" t="s">
        <v>688</v>
      </c>
      <c r="M119" s="57"/>
      <c r="N119" s="57"/>
      <c r="O119" s="72"/>
      <c r="P119" s="72"/>
      <c r="Q119" s="72"/>
      <c r="R119" s="72"/>
      <c r="S119" s="72"/>
      <c r="T119" s="72"/>
    </row>
    <row r="120" spans="1:20" ht="71.25" customHeight="1" x14ac:dyDescent="0.35">
      <c r="A120" s="180"/>
      <c r="B120" s="176"/>
      <c r="C120" s="177"/>
      <c r="D120" s="81"/>
      <c r="E120" s="81"/>
      <c r="F120" s="81"/>
      <c r="G120" s="96"/>
      <c r="H120" s="81"/>
      <c r="I120" s="81"/>
      <c r="J120" s="81" t="s">
        <v>626</v>
      </c>
      <c r="K120" s="81" t="s">
        <v>72</v>
      </c>
      <c r="L120" s="81" t="s">
        <v>603</v>
      </c>
      <c r="M120" s="57"/>
      <c r="N120" s="57"/>
      <c r="O120" s="72"/>
      <c r="P120" s="72"/>
      <c r="Q120" s="72"/>
      <c r="R120" s="72"/>
      <c r="S120" s="72"/>
      <c r="T120" s="72"/>
    </row>
    <row r="121" spans="1:20" ht="71.25" customHeight="1" x14ac:dyDescent="0.35">
      <c r="A121" s="180"/>
      <c r="B121" s="176"/>
      <c r="C121" s="177"/>
      <c r="D121" s="81"/>
      <c r="E121" s="81"/>
      <c r="F121" s="81"/>
      <c r="G121" s="96"/>
      <c r="H121" s="81"/>
      <c r="I121" s="81"/>
      <c r="J121" s="81" t="s">
        <v>695</v>
      </c>
      <c r="K121" s="81" t="s">
        <v>72</v>
      </c>
      <c r="L121" s="81" t="s">
        <v>688</v>
      </c>
      <c r="M121" s="57"/>
      <c r="N121" s="57"/>
      <c r="O121" s="72"/>
      <c r="P121" s="72"/>
      <c r="Q121" s="72"/>
      <c r="R121" s="72"/>
      <c r="S121" s="72"/>
      <c r="T121" s="72"/>
    </row>
    <row r="122" spans="1:20" ht="63.75" customHeight="1" x14ac:dyDescent="0.35">
      <c r="A122" s="180"/>
      <c r="B122" s="176"/>
      <c r="C122" s="177"/>
      <c r="D122" s="81"/>
      <c r="E122" s="81"/>
      <c r="F122" s="81"/>
      <c r="G122" s="96"/>
      <c r="H122" s="81"/>
      <c r="I122" s="81"/>
      <c r="J122" s="81" t="s">
        <v>692</v>
      </c>
      <c r="K122" s="81" t="s">
        <v>72</v>
      </c>
      <c r="L122" s="81" t="s">
        <v>688</v>
      </c>
      <c r="M122" s="57"/>
      <c r="N122" s="57"/>
      <c r="O122" s="72"/>
      <c r="P122" s="72"/>
      <c r="Q122" s="72"/>
      <c r="R122" s="72"/>
      <c r="S122" s="72"/>
      <c r="T122" s="72"/>
    </row>
    <row r="123" spans="1:20" ht="69" customHeight="1" x14ac:dyDescent="0.35">
      <c r="A123" s="180"/>
      <c r="B123" s="176"/>
      <c r="C123" s="177"/>
      <c r="D123" s="81"/>
      <c r="E123" s="81"/>
      <c r="F123" s="81"/>
      <c r="G123" s="96"/>
      <c r="H123" s="81"/>
      <c r="I123" s="81"/>
      <c r="J123" s="81" t="s">
        <v>625</v>
      </c>
      <c r="K123" s="81" t="s">
        <v>72</v>
      </c>
      <c r="L123" s="81" t="s">
        <v>603</v>
      </c>
      <c r="M123" s="57"/>
      <c r="N123" s="57"/>
      <c r="O123" s="72"/>
      <c r="P123" s="72"/>
      <c r="Q123" s="72"/>
      <c r="R123" s="72"/>
      <c r="S123" s="72"/>
      <c r="T123" s="72"/>
    </row>
    <row r="124" spans="1:20" ht="69" customHeight="1" x14ac:dyDescent="0.35">
      <c r="A124" s="180"/>
      <c r="B124" s="176"/>
      <c r="C124" s="177"/>
      <c r="D124" s="81"/>
      <c r="E124" s="81"/>
      <c r="F124" s="81"/>
      <c r="G124" s="96"/>
      <c r="H124" s="81"/>
      <c r="I124" s="81"/>
      <c r="J124" s="81" t="s">
        <v>628</v>
      </c>
      <c r="K124" s="81" t="s">
        <v>72</v>
      </c>
      <c r="L124" s="81" t="s">
        <v>603</v>
      </c>
      <c r="M124" s="57"/>
      <c r="N124" s="57"/>
      <c r="O124" s="72"/>
      <c r="P124" s="72"/>
      <c r="Q124" s="72"/>
      <c r="R124" s="72"/>
      <c r="S124" s="72"/>
      <c r="T124" s="72"/>
    </row>
    <row r="125" spans="1:20" ht="61.2" customHeight="1" x14ac:dyDescent="0.35">
      <c r="A125" s="180"/>
      <c r="B125" s="176"/>
      <c r="C125" s="177"/>
      <c r="D125" s="81"/>
      <c r="E125" s="81"/>
      <c r="F125" s="81"/>
      <c r="G125" s="96"/>
      <c r="H125" s="81"/>
      <c r="I125" s="81"/>
      <c r="J125" s="81" t="s">
        <v>627</v>
      </c>
      <c r="K125" s="81" t="s">
        <v>72</v>
      </c>
      <c r="L125" s="81" t="s">
        <v>603</v>
      </c>
      <c r="M125" s="57"/>
      <c r="N125" s="57"/>
      <c r="O125" s="72"/>
      <c r="P125" s="72"/>
      <c r="Q125" s="72"/>
      <c r="R125" s="72"/>
      <c r="S125" s="72"/>
      <c r="T125" s="72"/>
    </row>
    <row r="126" spans="1:20" ht="78" customHeight="1" x14ac:dyDescent="0.35">
      <c r="A126" s="180"/>
      <c r="B126" s="176"/>
      <c r="C126" s="177"/>
      <c r="D126" s="81"/>
      <c r="E126" s="81"/>
      <c r="F126" s="81"/>
      <c r="G126" s="96"/>
      <c r="H126" s="81"/>
      <c r="I126" s="81"/>
      <c r="J126" s="81" t="s">
        <v>748</v>
      </c>
      <c r="K126" s="81" t="s">
        <v>72</v>
      </c>
      <c r="L126" s="81" t="s">
        <v>707</v>
      </c>
      <c r="M126" s="57"/>
      <c r="N126" s="57"/>
      <c r="O126" s="72"/>
      <c r="P126" s="72"/>
      <c r="Q126" s="72"/>
      <c r="R126" s="72"/>
      <c r="S126" s="72"/>
      <c r="T126" s="72"/>
    </row>
    <row r="127" spans="1:20" ht="75" customHeight="1" x14ac:dyDescent="0.35">
      <c r="A127" s="180"/>
      <c r="B127" s="176"/>
      <c r="C127" s="177"/>
      <c r="D127" s="81"/>
      <c r="E127" s="81"/>
      <c r="F127" s="81"/>
      <c r="G127" s="96"/>
      <c r="H127" s="81"/>
      <c r="I127" s="81"/>
      <c r="J127" s="81" t="s">
        <v>708</v>
      </c>
      <c r="K127" s="81" t="s">
        <v>165</v>
      </c>
      <c r="L127" s="81" t="s">
        <v>707</v>
      </c>
      <c r="M127" s="57"/>
      <c r="N127" s="57"/>
      <c r="O127" s="72"/>
      <c r="P127" s="72"/>
      <c r="Q127" s="72"/>
      <c r="R127" s="72"/>
      <c r="S127" s="72"/>
      <c r="T127" s="72"/>
    </row>
    <row r="128" spans="1:20" ht="78.75" customHeight="1" x14ac:dyDescent="0.35">
      <c r="A128" s="180"/>
      <c r="B128" s="176"/>
      <c r="C128" s="177"/>
      <c r="D128" s="81"/>
      <c r="E128" s="81"/>
      <c r="F128" s="81"/>
      <c r="G128" s="96"/>
      <c r="H128" s="81"/>
      <c r="I128" s="81"/>
      <c r="J128" s="81" t="s">
        <v>674</v>
      </c>
      <c r="K128" s="81" t="s">
        <v>72</v>
      </c>
      <c r="L128" s="81" t="s">
        <v>603</v>
      </c>
      <c r="M128" s="57"/>
      <c r="N128" s="57"/>
      <c r="O128" s="72"/>
      <c r="P128" s="72"/>
      <c r="Q128" s="72"/>
      <c r="R128" s="72"/>
      <c r="S128" s="72"/>
      <c r="T128" s="72"/>
    </row>
    <row r="129" spans="1:20" ht="61.2" customHeight="1" x14ac:dyDescent="0.35">
      <c r="A129" s="180"/>
      <c r="B129" s="176"/>
      <c r="C129" s="177"/>
      <c r="D129" s="81"/>
      <c r="E129" s="81"/>
      <c r="F129" s="81"/>
      <c r="G129" s="96"/>
      <c r="H129" s="81"/>
      <c r="I129" s="81"/>
      <c r="J129" s="79" t="s">
        <v>645</v>
      </c>
      <c r="K129" s="81" t="s">
        <v>194</v>
      </c>
      <c r="L129" s="81" t="s">
        <v>646</v>
      </c>
      <c r="M129" s="57"/>
      <c r="N129" s="57"/>
      <c r="O129" s="72"/>
      <c r="P129" s="72"/>
      <c r="Q129" s="72"/>
      <c r="R129" s="72"/>
      <c r="S129" s="72"/>
      <c r="T129" s="72"/>
    </row>
    <row r="130" spans="1:20" ht="61.2" customHeight="1" x14ac:dyDescent="0.35">
      <c r="A130" s="180"/>
      <c r="B130" s="176"/>
      <c r="C130" s="177"/>
      <c r="D130" s="81"/>
      <c r="E130" s="81"/>
      <c r="F130" s="81"/>
      <c r="G130" s="96"/>
      <c r="H130" s="81"/>
      <c r="I130" s="81"/>
      <c r="J130" s="79" t="s">
        <v>477</v>
      </c>
      <c r="K130" s="81" t="s">
        <v>118</v>
      </c>
      <c r="L130" s="81" t="s">
        <v>721</v>
      </c>
      <c r="M130" s="57"/>
      <c r="N130" s="57"/>
      <c r="O130" s="72"/>
      <c r="P130" s="72"/>
      <c r="Q130" s="72"/>
      <c r="R130" s="72"/>
      <c r="S130" s="72"/>
      <c r="T130" s="72"/>
    </row>
    <row r="131" spans="1:20" ht="75" customHeight="1" x14ac:dyDescent="0.35">
      <c r="A131" s="180"/>
      <c r="B131" s="176"/>
      <c r="C131" s="177"/>
      <c r="D131" s="81"/>
      <c r="E131" s="81"/>
      <c r="F131" s="81"/>
      <c r="G131" s="96"/>
      <c r="H131" s="81"/>
      <c r="I131" s="81"/>
      <c r="J131" s="81" t="s">
        <v>651</v>
      </c>
      <c r="K131" s="81" t="s">
        <v>72</v>
      </c>
      <c r="L131" s="81" t="s">
        <v>642</v>
      </c>
      <c r="M131" s="57"/>
      <c r="N131" s="57"/>
      <c r="O131" s="72"/>
      <c r="P131" s="72"/>
      <c r="Q131" s="72"/>
      <c r="R131" s="72"/>
      <c r="S131" s="72"/>
      <c r="T131" s="72"/>
    </row>
    <row r="132" spans="1:20" ht="61.2" customHeight="1" x14ac:dyDescent="0.35">
      <c r="A132" s="180"/>
      <c r="B132" s="176"/>
      <c r="C132" s="177"/>
      <c r="D132" s="81"/>
      <c r="E132" s="81"/>
      <c r="F132" s="81"/>
      <c r="G132" s="96"/>
      <c r="H132" s="81"/>
      <c r="I132" s="81"/>
      <c r="J132" s="81" t="s">
        <v>547</v>
      </c>
      <c r="K132" s="81" t="s">
        <v>194</v>
      </c>
      <c r="L132" s="81" t="s">
        <v>515</v>
      </c>
      <c r="M132" s="57"/>
      <c r="N132" s="57"/>
      <c r="O132" s="72"/>
      <c r="P132" s="72"/>
      <c r="Q132" s="72"/>
      <c r="R132" s="72"/>
      <c r="S132" s="72"/>
      <c r="T132" s="72"/>
    </row>
    <row r="133" spans="1:20" ht="61.2" customHeight="1" x14ac:dyDescent="0.35">
      <c r="A133" s="180"/>
      <c r="B133" s="176"/>
      <c r="C133" s="177"/>
      <c r="D133" s="81"/>
      <c r="E133" s="81"/>
      <c r="F133" s="81"/>
      <c r="G133" s="96"/>
      <c r="H133" s="81"/>
      <c r="I133" s="81"/>
      <c r="J133" s="81" t="s">
        <v>638</v>
      </c>
      <c r="K133" s="81" t="s">
        <v>165</v>
      </c>
      <c r="L133" s="81" t="s">
        <v>603</v>
      </c>
      <c r="M133" s="57"/>
      <c r="N133" s="57"/>
      <c r="O133" s="72"/>
      <c r="P133" s="72"/>
      <c r="Q133" s="72"/>
      <c r="R133" s="72"/>
      <c r="S133" s="72"/>
      <c r="T133" s="72"/>
    </row>
    <row r="134" spans="1:20" ht="61.2" customHeight="1" x14ac:dyDescent="0.35">
      <c r="A134" s="180"/>
      <c r="B134" s="176"/>
      <c r="C134" s="177"/>
      <c r="D134" s="81"/>
      <c r="E134" s="81"/>
      <c r="F134" s="81"/>
      <c r="G134" s="96"/>
      <c r="H134" s="81"/>
      <c r="I134" s="81"/>
      <c r="J134" s="79" t="s">
        <v>718</v>
      </c>
      <c r="K134" s="81" t="s">
        <v>72</v>
      </c>
      <c r="L134" s="81" t="s">
        <v>719</v>
      </c>
      <c r="M134" s="57"/>
      <c r="N134" s="57"/>
      <c r="O134" s="72"/>
      <c r="P134" s="72"/>
      <c r="Q134" s="72"/>
      <c r="R134" s="72"/>
      <c r="S134" s="72"/>
      <c r="T134" s="72"/>
    </row>
    <row r="135" spans="1:20" ht="61.2" customHeight="1" x14ac:dyDescent="0.35">
      <c r="A135" s="180"/>
      <c r="B135" s="176"/>
      <c r="C135" s="177"/>
      <c r="D135" s="81"/>
      <c r="E135" s="81"/>
      <c r="F135" s="81"/>
      <c r="G135" s="96"/>
      <c r="H135" s="81"/>
      <c r="I135" s="81"/>
      <c r="J135" s="81" t="s">
        <v>746</v>
      </c>
      <c r="K135" s="81" t="s">
        <v>72</v>
      </c>
      <c r="L135" s="81" t="s">
        <v>707</v>
      </c>
      <c r="M135" s="57"/>
      <c r="N135" s="57"/>
      <c r="O135" s="72"/>
      <c r="P135" s="72"/>
      <c r="Q135" s="72"/>
      <c r="R135" s="72"/>
      <c r="S135" s="72"/>
      <c r="T135" s="72"/>
    </row>
    <row r="136" spans="1:20" ht="61.5" customHeight="1" x14ac:dyDescent="0.35">
      <c r="A136" s="180"/>
      <c r="B136" s="176"/>
      <c r="C136" s="177"/>
      <c r="D136" s="81"/>
      <c r="E136" s="81"/>
      <c r="F136" s="81"/>
      <c r="G136" s="96"/>
      <c r="H136" s="81"/>
      <c r="I136" s="81"/>
      <c r="J136" s="81" t="s">
        <v>648</v>
      </c>
      <c r="K136" s="81" t="s">
        <v>72</v>
      </c>
      <c r="L136" s="81" t="s">
        <v>603</v>
      </c>
      <c r="M136" s="54"/>
      <c r="N136" s="54"/>
      <c r="O136" s="73"/>
      <c r="P136" s="73"/>
      <c r="Q136" s="73"/>
      <c r="R136" s="73"/>
      <c r="S136" s="73"/>
      <c r="T136" s="73"/>
    </row>
    <row r="137" spans="1:20" ht="18" customHeight="1" x14ac:dyDescent="0.35">
      <c r="A137" s="180"/>
      <c r="B137" s="176"/>
      <c r="C137" s="177"/>
      <c r="D137" s="81"/>
      <c r="E137" s="81"/>
      <c r="F137" s="81"/>
      <c r="G137" s="96"/>
      <c r="H137" s="81"/>
      <c r="I137" s="81"/>
      <c r="J137" s="81"/>
      <c r="K137" s="81"/>
      <c r="L137" s="81"/>
      <c r="M137" s="77"/>
      <c r="N137" s="77"/>
      <c r="O137" s="73">
        <f t="shared" ref="O137:T137" si="12">SUM(O138)</f>
        <v>213023.5</v>
      </c>
      <c r="P137" s="73">
        <f t="shared" si="12"/>
        <v>211471.1</v>
      </c>
      <c r="Q137" s="73">
        <f t="shared" si="12"/>
        <v>266895.5</v>
      </c>
      <c r="R137" s="73">
        <f t="shared" si="12"/>
        <v>255044</v>
      </c>
      <c r="S137" s="73">
        <f t="shared" si="12"/>
        <v>277383.8</v>
      </c>
      <c r="T137" s="73">
        <f t="shared" si="12"/>
        <v>277383.8</v>
      </c>
    </row>
    <row r="138" spans="1:20" ht="18" customHeight="1" x14ac:dyDescent="0.35">
      <c r="A138" s="180"/>
      <c r="B138" s="176"/>
      <c r="C138" s="177"/>
      <c r="D138" s="83"/>
      <c r="E138" s="83"/>
      <c r="F138" s="109"/>
      <c r="G138" s="96"/>
      <c r="H138" s="81"/>
      <c r="I138" s="83"/>
      <c r="J138" s="81"/>
      <c r="K138" s="81"/>
      <c r="L138" s="81"/>
      <c r="M138" s="74" t="s">
        <v>168</v>
      </c>
      <c r="N138" s="74" t="s">
        <v>104</v>
      </c>
      <c r="O138" s="72">
        <v>213023.5</v>
      </c>
      <c r="P138" s="72">
        <v>211471.1</v>
      </c>
      <c r="Q138" s="72">
        <v>266895.5</v>
      </c>
      <c r="R138" s="72">
        <v>255044</v>
      </c>
      <c r="S138" s="72">
        <v>277383.8</v>
      </c>
      <c r="T138" s="72">
        <f>S138</f>
        <v>277383.8</v>
      </c>
    </row>
    <row r="139" spans="1:20" ht="18" customHeight="1" x14ac:dyDescent="0.35">
      <c r="A139" s="180"/>
      <c r="B139" s="176"/>
      <c r="C139" s="177"/>
      <c r="D139" s="83"/>
      <c r="E139" s="83"/>
      <c r="F139" s="109"/>
      <c r="G139" s="96"/>
      <c r="H139" s="81"/>
      <c r="I139" s="83"/>
      <c r="J139" s="84"/>
      <c r="K139" s="84"/>
      <c r="L139" s="83"/>
      <c r="M139" s="74"/>
      <c r="N139" s="74"/>
      <c r="O139" s="72"/>
      <c r="P139" s="72"/>
      <c r="Q139" s="72"/>
      <c r="R139" s="72"/>
      <c r="S139" s="72"/>
      <c r="T139" s="72"/>
    </row>
    <row r="140" spans="1:20" ht="51.6" customHeight="1" x14ac:dyDescent="0.35">
      <c r="A140" s="180" t="s">
        <v>183</v>
      </c>
      <c r="B140" s="176" t="s">
        <v>184</v>
      </c>
      <c r="C140" s="177" t="s">
        <v>185</v>
      </c>
      <c r="D140" s="81" t="s">
        <v>22</v>
      </c>
      <c r="E140" s="81" t="s">
        <v>43</v>
      </c>
      <c r="F140" s="81" t="s">
        <v>23</v>
      </c>
      <c r="G140" s="96" t="s">
        <v>24</v>
      </c>
      <c r="H140" s="81" t="s">
        <v>154</v>
      </c>
      <c r="I140" s="81" t="s">
        <v>25</v>
      </c>
      <c r="J140" s="81" t="s">
        <v>541</v>
      </c>
      <c r="K140" s="81" t="s">
        <v>155</v>
      </c>
      <c r="L140" s="81" t="s">
        <v>542</v>
      </c>
      <c r="M140" s="57"/>
      <c r="N140" s="57"/>
      <c r="O140" s="72"/>
      <c r="P140" s="72"/>
      <c r="Q140" s="72"/>
      <c r="R140" s="72"/>
      <c r="S140" s="72"/>
      <c r="T140" s="72"/>
    </row>
    <row r="141" spans="1:20" ht="51" customHeight="1" x14ac:dyDescent="0.35">
      <c r="A141" s="180"/>
      <c r="B141" s="176"/>
      <c r="C141" s="177"/>
      <c r="D141" s="81" t="s">
        <v>156</v>
      </c>
      <c r="E141" s="81" t="s">
        <v>157</v>
      </c>
      <c r="F141" s="81" t="s">
        <v>158</v>
      </c>
      <c r="G141" s="81" t="s">
        <v>765</v>
      </c>
      <c r="H141" s="81" t="s">
        <v>767</v>
      </c>
      <c r="I141" s="81" t="s">
        <v>688</v>
      </c>
      <c r="J141" s="81" t="s">
        <v>657</v>
      </c>
      <c r="K141" s="81" t="s">
        <v>117</v>
      </c>
      <c r="L141" s="81" t="s">
        <v>658</v>
      </c>
      <c r="M141" s="57"/>
      <c r="N141" s="57"/>
      <c r="O141" s="72"/>
      <c r="P141" s="72"/>
      <c r="Q141" s="72"/>
      <c r="R141" s="72"/>
      <c r="S141" s="72"/>
      <c r="T141" s="72"/>
    </row>
    <row r="142" spans="1:20" ht="51" customHeight="1" x14ac:dyDescent="0.35">
      <c r="A142" s="180"/>
      <c r="B142" s="176"/>
      <c r="C142" s="177"/>
      <c r="D142" s="81"/>
      <c r="E142" s="81"/>
      <c r="F142" s="81"/>
      <c r="G142" s="81" t="s">
        <v>593</v>
      </c>
      <c r="H142" s="81" t="s">
        <v>618</v>
      </c>
      <c r="I142" s="81" t="s">
        <v>603</v>
      </c>
      <c r="J142" s="81" t="s">
        <v>795</v>
      </c>
      <c r="K142" s="81" t="s">
        <v>117</v>
      </c>
      <c r="L142" s="81" t="s">
        <v>792</v>
      </c>
      <c r="M142" s="57"/>
      <c r="N142" s="57"/>
      <c r="O142" s="72"/>
      <c r="P142" s="72"/>
      <c r="Q142" s="72"/>
      <c r="R142" s="72"/>
      <c r="S142" s="72"/>
      <c r="T142" s="72"/>
    </row>
    <row r="143" spans="1:20" ht="91.95" customHeight="1" x14ac:dyDescent="0.35">
      <c r="A143" s="180"/>
      <c r="B143" s="176"/>
      <c r="C143" s="177"/>
      <c r="D143" s="81"/>
      <c r="E143" s="81"/>
      <c r="F143" s="81"/>
      <c r="G143" s="81" t="s">
        <v>757</v>
      </c>
      <c r="H143" s="81" t="s">
        <v>459</v>
      </c>
      <c r="I143" s="81" t="s">
        <v>758</v>
      </c>
      <c r="J143" s="81"/>
      <c r="K143" s="81"/>
      <c r="L143" s="81"/>
      <c r="M143" s="57"/>
      <c r="N143" s="57"/>
      <c r="O143" s="72"/>
      <c r="P143" s="72"/>
      <c r="Q143" s="72"/>
      <c r="R143" s="72"/>
      <c r="S143" s="72"/>
      <c r="T143" s="72"/>
    </row>
    <row r="144" spans="1:20" ht="87.75" customHeight="1" x14ac:dyDescent="0.35">
      <c r="A144" s="180"/>
      <c r="B144" s="176"/>
      <c r="C144" s="177"/>
      <c r="D144" s="81"/>
      <c r="E144" s="81"/>
      <c r="F144" s="81"/>
      <c r="G144" s="81" t="s">
        <v>612</v>
      </c>
      <c r="H144" s="81" t="s">
        <v>459</v>
      </c>
      <c r="I144" s="81" t="s">
        <v>611</v>
      </c>
      <c r="J144" s="81"/>
      <c r="K144" s="81"/>
      <c r="L144" s="81"/>
      <c r="M144" s="57"/>
      <c r="N144" s="57"/>
      <c r="O144" s="72"/>
      <c r="P144" s="72"/>
      <c r="Q144" s="72"/>
      <c r="R144" s="72"/>
      <c r="S144" s="72"/>
      <c r="T144" s="72"/>
    </row>
    <row r="145" spans="1:20" ht="18" customHeight="1" x14ac:dyDescent="0.35">
      <c r="A145" s="180"/>
      <c r="B145" s="176"/>
      <c r="C145" s="177"/>
      <c r="D145" s="83"/>
      <c r="E145" s="83"/>
      <c r="F145" s="109"/>
      <c r="G145" s="96"/>
      <c r="H145" s="81"/>
      <c r="I145" s="83"/>
      <c r="J145" s="81"/>
      <c r="K145" s="81"/>
      <c r="L145" s="81"/>
      <c r="M145" s="77"/>
      <c r="N145" s="77"/>
      <c r="O145" s="73">
        <f t="shared" ref="O145:T145" si="13">SUM(O146:O148)</f>
        <v>4276.5</v>
      </c>
      <c r="P145" s="73">
        <f t="shared" si="13"/>
        <v>4276.5</v>
      </c>
      <c r="Q145" s="73">
        <f t="shared" si="13"/>
        <v>5002</v>
      </c>
      <c r="R145" s="73">
        <f t="shared" si="13"/>
        <v>5297</v>
      </c>
      <c r="S145" s="73">
        <f t="shared" si="13"/>
        <v>5440.5</v>
      </c>
      <c r="T145" s="73">
        <f t="shared" si="13"/>
        <v>5440.5</v>
      </c>
    </row>
    <row r="146" spans="1:20" ht="18" customHeight="1" x14ac:dyDescent="0.35">
      <c r="A146" s="180"/>
      <c r="B146" s="176"/>
      <c r="C146" s="177"/>
      <c r="D146" s="83"/>
      <c r="E146" s="83"/>
      <c r="F146" s="109"/>
      <c r="G146" s="96"/>
      <c r="H146" s="81"/>
      <c r="I146" s="83"/>
      <c r="J146" s="84"/>
      <c r="K146" s="84"/>
      <c r="L146" s="80"/>
      <c r="M146" s="74" t="s">
        <v>168</v>
      </c>
      <c r="N146" s="74" t="s">
        <v>175</v>
      </c>
      <c r="O146" s="72">
        <v>3835.4</v>
      </c>
      <c r="P146" s="72">
        <v>3835.4</v>
      </c>
      <c r="Q146" s="72">
        <v>3306</v>
      </c>
      <c r="R146" s="72">
        <v>3586</v>
      </c>
      <c r="S146" s="72">
        <v>3722.5</v>
      </c>
      <c r="T146" s="72">
        <f>S146</f>
        <v>3722.5</v>
      </c>
    </row>
    <row r="147" spans="1:20" ht="18" customHeight="1" x14ac:dyDescent="0.35">
      <c r="A147" s="180"/>
      <c r="B147" s="176"/>
      <c r="C147" s="177"/>
      <c r="D147" s="83"/>
      <c r="E147" s="83"/>
      <c r="F147" s="109"/>
      <c r="G147" s="96"/>
      <c r="H147" s="81"/>
      <c r="I147" s="83"/>
      <c r="J147" s="84"/>
      <c r="K147" s="84"/>
      <c r="L147" s="83"/>
      <c r="M147" s="74" t="s">
        <v>168</v>
      </c>
      <c r="N147" s="74" t="s">
        <v>168</v>
      </c>
      <c r="O147" s="72">
        <v>0</v>
      </c>
      <c r="P147" s="72">
        <v>0</v>
      </c>
      <c r="Q147" s="72">
        <v>0</v>
      </c>
      <c r="R147" s="72">
        <v>0</v>
      </c>
      <c r="S147" s="72">
        <v>0</v>
      </c>
      <c r="T147" s="72">
        <f>S147</f>
        <v>0</v>
      </c>
    </row>
    <row r="148" spans="1:20" ht="18" customHeight="1" x14ac:dyDescent="0.35">
      <c r="A148" s="180"/>
      <c r="B148" s="176"/>
      <c r="C148" s="177"/>
      <c r="D148" s="83"/>
      <c r="E148" s="83"/>
      <c r="F148" s="109"/>
      <c r="G148" s="96"/>
      <c r="H148" s="81"/>
      <c r="I148" s="83"/>
      <c r="J148" s="84"/>
      <c r="K148" s="84"/>
      <c r="L148" s="83"/>
      <c r="M148" s="74" t="s">
        <v>168</v>
      </c>
      <c r="N148" s="74" t="s">
        <v>81</v>
      </c>
      <c r="O148" s="72">
        <v>441.1</v>
      </c>
      <c r="P148" s="72">
        <v>441.1</v>
      </c>
      <c r="Q148" s="72">
        <v>1696</v>
      </c>
      <c r="R148" s="72">
        <v>1711</v>
      </c>
      <c r="S148" s="72">
        <v>1718</v>
      </c>
      <c r="T148" s="72">
        <f>S148</f>
        <v>1718</v>
      </c>
    </row>
    <row r="149" spans="1:20" ht="18" customHeight="1" x14ac:dyDescent="0.35">
      <c r="A149" s="180"/>
      <c r="B149" s="176"/>
      <c r="C149" s="177"/>
      <c r="D149" s="83"/>
      <c r="E149" s="83"/>
      <c r="F149" s="109"/>
      <c r="G149" s="96"/>
      <c r="H149" s="81"/>
      <c r="I149" s="83"/>
      <c r="J149" s="84"/>
      <c r="K149" s="84"/>
      <c r="L149" s="81"/>
      <c r="M149" s="74"/>
      <c r="N149" s="74"/>
      <c r="O149" s="72"/>
      <c r="P149" s="72"/>
      <c r="Q149" s="72"/>
      <c r="R149" s="72"/>
      <c r="S149" s="72"/>
      <c r="T149" s="72"/>
    </row>
    <row r="150" spans="1:20" ht="51" customHeight="1" x14ac:dyDescent="0.35">
      <c r="A150" s="180" t="s">
        <v>186</v>
      </c>
      <c r="B150" s="176" t="s">
        <v>507</v>
      </c>
      <c r="C150" s="177" t="s">
        <v>187</v>
      </c>
      <c r="D150" s="81" t="s">
        <v>22</v>
      </c>
      <c r="E150" s="81" t="s">
        <v>43</v>
      </c>
      <c r="F150" s="81" t="s">
        <v>23</v>
      </c>
      <c r="G150" s="96" t="s">
        <v>24</v>
      </c>
      <c r="H150" s="81" t="s">
        <v>154</v>
      </c>
      <c r="I150" s="81" t="s">
        <v>25</v>
      </c>
      <c r="J150" s="81" t="s">
        <v>541</v>
      </c>
      <c r="K150" s="81" t="s">
        <v>155</v>
      </c>
      <c r="L150" s="81" t="s">
        <v>542</v>
      </c>
      <c r="M150" s="57"/>
      <c r="N150" s="57"/>
      <c r="O150" s="72"/>
      <c r="P150" s="72"/>
      <c r="Q150" s="72"/>
      <c r="R150" s="72"/>
      <c r="S150" s="72"/>
      <c r="T150" s="72"/>
    </row>
    <row r="151" spans="1:20" ht="76.5" customHeight="1" x14ac:dyDescent="0.35">
      <c r="A151" s="180"/>
      <c r="B151" s="176"/>
      <c r="C151" s="177"/>
      <c r="D151" s="81" t="s">
        <v>156</v>
      </c>
      <c r="E151" s="81" t="s">
        <v>157</v>
      </c>
      <c r="F151" s="81" t="s">
        <v>158</v>
      </c>
      <c r="G151" s="96" t="s">
        <v>163</v>
      </c>
      <c r="H151" s="81" t="s">
        <v>619</v>
      </c>
      <c r="I151" s="81" t="s">
        <v>164</v>
      </c>
      <c r="J151" s="81" t="s">
        <v>487</v>
      </c>
      <c r="K151" s="81" t="s">
        <v>118</v>
      </c>
      <c r="L151" s="81" t="s">
        <v>721</v>
      </c>
      <c r="M151" s="57"/>
      <c r="N151" s="57"/>
      <c r="O151" s="72"/>
      <c r="P151" s="72"/>
      <c r="Q151" s="72"/>
      <c r="R151" s="72"/>
      <c r="S151" s="72"/>
      <c r="T151" s="72"/>
    </row>
    <row r="152" spans="1:20" ht="91.5" customHeight="1" x14ac:dyDescent="0.35">
      <c r="A152" s="180"/>
      <c r="B152" s="176"/>
      <c r="C152" s="177"/>
      <c r="D152" s="81"/>
      <c r="E152" s="81"/>
      <c r="F152" s="81"/>
      <c r="G152" s="81"/>
      <c r="H152" s="81"/>
      <c r="I152" s="81"/>
      <c r="J152" s="81" t="s">
        <v>503</v>
      </c>
      <c r="K152" s="81" t="s">
        <v>27</v>
      </c>
      <c r="L152" s="81" t="s">
        <v>449</v>
      </c>
      <c r="M152" s="57"/>
      <c r="N152" s="57"/>
      <c r="O152" s="72"/>
      <c r="P152" s="72"/>
      <c r="Q152" s="72"/>
      <c r="R152" s="72"/>
      <c r="S152" s="72"/>
      <c r="T152" s="72"/>
    </row>
    <row r="153" spans="1:20" ht="89.25" customHeight="1" x14ac:dyDescent="0.35">
      <c r="A153" s="180"/>
      <c r="B153" s="176"/>
      <c r="C153" s="177"/>
      <c r="D153" s="81"/>
      <c r="E153" s="81"/>
      <c r="F153" s="81"/>
      <c r="G153" s="81"/>
      <c r="H153" s="81"/>
      <c r="I153" s="81"/>
      <c r="J153" s="81" t="s">
        <v>189</v>
      </c>
      <c r="K153" s="81" t="s">
        <v>188</v>
      </c>
      <c r="L153" s="81" t="s">
        <v>730</v>
      </c>
      <c r="M153" s="57"/>
      <c r="N153" s="57"/>
      <c r="O153" s="72"/>
      <c r="P153" s="72"/>
      <c r="Q153" s="72"/>
      <c r="R153" s="72"/>
      <c r="S153" s="72"/>
      <c r="T153" s="72"/>
    </row>
    <row r="154" spans="1:20" ht="87.75" customHeight="1" x14ac:dyDescent="0.35">
      <c r="A154" s="180"/>
      <c r="B154" s="176"/>
      <c r="C154" s="177"/>
      <c r="D154" s="81"/>
      <c r="E154" s="81"/>
      <c r="F154" s="81"/>
      <c r="G154" s="96"/>
      <c r="H154" s="81"/>
      <c r="I154" s="79"/>
      <c r="J154" s="81" t="s">
        <v>732</v>
      </c>
      <c r="K154" s="106" t="s">
        <v>733</v>
      </c>
      <c r="L154" s="81" t="s">
        <v>659</v>
      </c>
      <c r="M154" s="57"/>
      <c r="N154" s="57"/>
      <c r="O154" s="72"/>
      <c r="P154" s="72"/>
      <c r="Q154" s="72"/>
      <c r="R154" s="72"/>
      <c r="S154" s="72"/>
      <c r="T154" s="72"/>
    </row>
    <row r="155" spans="1:20" ht="18" customHeight="1" x14ac:dyDescent="0.35">
      <c r="A155" s="176"/>
      <c r="B155" s="176"/>
      <c r="C155" s="177"/>
      <c r="D155" s="80"/>
      <c r="E155" s="83"/>
      <c r="F155" s="109"/>
      <c r="G155" s="96"/>
      <c r="H155" s="81"/>
      <c r="I155" s="83"/>
      <c r="J155" s="84"/>
      <c r="K155" s="84"/>
      <c r="L155" s="83"/>
      <c r="M155" s="77"/>
      <c r="N155" s="77"/>
      <c r="O155" s="73">
        <f t="shared" ref="O155:T155" si="14">SUM(O156:O157)</f>
        <v>56938.5</v>
      </c>
      <c r="P155" s="73">
        <f t="shared" si="14"/>
        <v>56829.4</v>
      </c>
      <c r="Q155" s="73">
        <f t="shared" si="14"/>
        <v>81560</v>
      </c>
      <c r="R155" s="73">
        <f t="shared" si="14"/>
        <v>81728</v>
      </c>
      <c r="S155" s="73">
        <f t="shared" si="14"/>
        <v>81728</v>
      </c>
      <c r="T155" s="73">
        <f t="shared" si="14"/>
        <v>81728</v>
      </c>
    </row>
    <row r="156" spans="1:20" ht="18" customHeight="1" x14ac:dyDescent="0.35">
      <c r="A156" s="176"/>
      <c r="B156" s="176"/>
      <c r="C156" s="177"/>
      <c r="D156" s="83"/>
      <c r="E156" s="83"/>
      <c r="F156" s="109"/>
      <c r="G156" s="96"/>
      <c r="H156" s="81"/>
      <c r="I156" s="83"/>
      <c r="J156" s="84"/>
      <c r="K156" s="84"/>
      <c r="L156" s="80"/>
      <c r="M156" s="74" t="s">
        <v>168</v>
      </c>
      <c r="N156" s="74" t="s">
        <v>175</v>
      </c>
      <c r="O156" s="72">
        <v>0</v>
      </c>
      <c r="P156" s="72">
        <v>0</v>
      </c>
      <c r="Q156" s="72">
        <v>0</v>
      </c>
      <c r="R156" s="72">
        <v>0</v>
      </c>
      <c r="S156" s="72">
        <v>0</v>
      </c>
      <c r="T156" s="72">
        <f>S156</f>
        <v>0</v>
      </c>
    </row>
    <row r="157" spans="1:20" ht="18" customHeight="1" x14ac:dyDescent="0.35">
      <c r="A157" s="180"/>
      <c r="B157" s="176"/>
      <c r="C157" s="177"/>
      <c r="D157" s="83"/>
      <c r="E157" s="83"/>
      <c r="F157" s="109"/>
      <c r="G157" s="96"/>
      <c r="H157" s="81"/>
      <c r="I157" s="83"/>
      <c r="J157" s="84"/>
      <c r="K157" s="84"/>
      <c r="L157" s="83"/>
      <c r="M157" s="74" t="s">
        <v>168</v>
      </c>
      <c r="N157" s="74" t="s">
        <v>81</v>
      </c>
      <c r="O157" s="72">
        <v>56938.5</v>
      </c>
      <c r="P157" s="72">
        <v>56829.4</v>
      </c>
      <c r="Q157" s="72">
        <v>81560</v>
      </c>
      <c r="R157" s="72">
        <v>81728</v>
      </c>
      <c r="S157" s="72">
        <v>81728</v>
      </c>
      <c r="T157" s="72">
        <f>S157</f>
        <v>81728</v>
      </c>
    </row>
    <row r="158" spans="1:20" ht="18" customHeight="1" x14ac:dyDescent="0.35">
      <c r="A158" s="180"/>
      <c r="B158" s="176"/>
      <c r="C158" s="177"/>
      <c r="D158" s="83"/>
      <c r="E158" s="83"/>
      <c r="F158" s="109"/>
      <c r="G158" s="96"/>
      <c r="H158" s="81"/>
      <c r="I158" s="83"/>
      <c r="J158" s="84"/>
      <c r="K158" s="84"/>
      <c r="L158" s="83"/>
      <c r="M158" s="74"/>
      <c r="N158" s="74"/>
      <c r="O158" s="72"/>
      <c r="P158" s="72"/>
      <c r="Q158" s="72"/>
      <c r="R158" s="72"/>
      <c r="S158" s="72"/>
      <c r="T158" s="72"/>
    </row>
    <row r="159" spans="1:20" ht="61.2" customHeight="1" x14ac:dyDescent="0.35">
      <c r="A159" s="176" t="s">
        <v>190</v>
      </c>
      <c r="B159" s="176" t="s">
        <v>191</v>
      </c>
      <c r="C159" s="177" t="s">
        <v>192</v>
      </c>
      <c r="D159" s="81" t="s">
        <v>22</v>
      </c>
      <c r="E159" s="81" t="s">
        <v>43</v>
      </c>
      <c r="F159" s="81" t="s">
        <v>23</v>
      </c>
      <c r="G159" s="96" t="s">
        <v>24</v>
      </c>
      <c r="H159" s="81" t="s">
        <v>193</v>
      </c>
      <c r="I159" s="81" t="s">
        <v>25</v>
      </c>
      <c r="J159" s="81" t="s">
        <v>696</v>
      </c>
      <c r="K159" s="81" t="s">
        <v>72</v>
      </c>
      <c r="L159" s="81" t="s">
        <v>688</v>
      </c>
      <c r="M159" s="54"/>
      <c r="N159" s="54"/>
      <c r="O159" s="101"/>
      <c r="P159" s="101"/>
      <c r="Q159" s="101"/>
      <c r="R159" s="101"/>
      <c r="S159" s="101"/>
      <c r="T159" s="101"/>
    </row>
    <row r="160" spans="1:20" ht="61.2" customHeight="1" x14ac:dyDescent="0.35">
      <c r="A160" s="176"/>
      <c r="B160" s="176"/>
      <c r="C160" s="177"/>
      <c r="D160" s="81" t="s">
        <v>195</v>
      </c>
      <c r="E160" s="81" t="s">
        <v>196</v>
      </c>
      <c r="F160" s="81" t="s">
        <v>197</v>
      </c>
      <c r="G160" s="96" t="s">
        <v>198</v>
      </c>
      <c r="H160" s="81" t="s">
        <v>199</v>
      </c>
      <c r="I160" s="81" t="s">
        <v>200</v>
      </c>
      <c r="J160" s="81" t="s">
        <v>629</v>
      </c>
      <c r="K160" s="81" t="s">
        <v>72</v>
      </c>
      <c r="L160" s="81" t="s">
        <v>603</v>
      </c>
      <c r="M160" s="54"/>
      <c r="N160" s="54"/>
      <c r="O160" s="72"/>
      <c r="P160" s="72"/>
      <c r="Q160" s="72"/>
      <c r="R160" s="72"/>
      <c r="S160" s="72"/>
      <c r="T160" s="72"/>
    </row>
    <row r="161" spans="1:20" ht="61.2" customHeight="1" x14ac:dyDescent="0.35">
      <c r="A161" s="176"/>
      <c r="B161" s="176"/>
      <c r="C161" s="177"/>
      <c r="D161" s="81" t="s">
        <v>478</v>
      </c>
      <c r="E161" s="81" t="s">
        <v>480</v>
      </c>
      <c r="F161" s="81" t="s">
        <v>479</v>
      </c>
      <c r="G161" s="81" t="s">
        <v>481</v>
      </c>
      <c r="H161" s="81" t="s">
        <v>482</v>
      </c>
      <c r="I161" s="81" t="s">
        <v>483</v>
      </c>
      <c r="J161" s="81" t="s">
        <v>697</v>
      </c>
      <c r="K161" s="81" t="s">
        <v>72</v>
      </c>
      <c r="L161" s="81" t="s">
        <v>688</v>
      </c>
      <c r="M161" s="54"/>
      <c r="N161" s="54"/>
      <c r="O161" s="72"/>
      <c r="P161" s="72"/>
      <c r="Q161" s="72"/>
      <c r="R161" s="72"/>
      <c r="S161" s="101"/>
      <c r="T161" s="101"/>
    </row>
    <row r="162" spans="1:20" ht="61.2" customHeight="1" x14ac:dyDescent="0.35">
      <c r="A162" s="176"/>
      <c r="B162" s="176"/>
      <c r="C162" s="177"/>
      <c r="D162" s="81" t="s">
        <v>207</v>
      </c>
      <c r="E162" s="81" t="s">
        <v>571</v>
      </c>
      <c r="F162" s="81" t="s">
        <v>201</v>
      </c>
      <c r="G162" s="96"/>
      <c r="H162" s="81"/>
      <c r="I162" s="81"/>
      <c r="J162" s="81" t="s">
        <v>630</v>
      </c>
      <c r="K162" s="81" t="s">
        <v>72</v>
      </c>
      <c r="L162" s="81" t="s">
        <v>603</v>
      </c>
      <c r="M162" s="54"/>
      <c r="N162" s="54"/>
      <c r="O162" s="72"/>
      <c r="P162" s="72"/>
      <c r="Q162" s="72"/>
      <c r="R162" s="72"/>
      <c r="S162" s="72"/>
      <c r="T162" s="72"/>
    </row>
    <row r="163" spans="1:20" ht="70.5" customHeight="1" x14ac:dyDescent="0.35">
      <c r="A163" s="176"/>
      <c r="B163" s="176"/>
      <c r="C163" s="177"/>
      <c r="D163" s="81" t="s">
        <v>720</v>
      </c>
      <c r="E163" s="81" t="s">
        <v>460</v>
      </c>
      <c r="F163" s="81" t="s">
        <v>162</v>
      </c>
      <c r="G163" s="96"/>
      <c r="H163" s="81"/>
      <c r="I163" s="81"/>
      <c r="J163" s="81" t="s">
        <v>709</v>
      </c>
      <c r="K163" s="81" t="s">
        <v>165</v>
      </c>
      <c r="L163" s="81" t="s">
        <v>707</v>
      </c>
      <c r="M163" s="54"/>
      <c r="N163" s="54"/>
      <c r="O163" s="72"/>
      <c r="P163" s="72"/>
      <c r="Q163" s="72"/>
      <c r="R163" s="72"/>
      <c r="S163" s="72"/>
      <c r="T163" s="72"/>
    </row>
    <row r="164" spans="1:20" ht="66.75" customHeight="1" x14ac:dyDescent="0.35">
      <c r="A164" s="176"/>
      <c r="B164" s="176"/>
      <c r="C164" s="177"/>
      <c r="D164" s="81"/>
      <c r="E164" s="81"/>
      <c r="F164" s="81"/>
      <c r="G164" s="96"/>
      <c r="H164" s="81"/>
      <c r="I164" s="81"/>
      <c r="J164" s="81" t="s">
        <v>484</v>
      </c>
      <c r="K164" s="81" t="s">
        <v>485</v>
      </c>
      <c r="L164" s="81" t="s">
        <v>721</v>
      </c>
      <c r="M164" s="54"/>
      <c r="N164" s="54"/>
      <c r="O164" s="72"/>
      <c r="P164" s="72"/>
      <c r="Q164" s="72"/>
      <c r="R164" s="72"/>
      <c r="S164" s="72"/>
      <c r="T164" s="72"/>
    </row>
    <row r="165" spans="1:20" ht="71.25" customHeight="1" x14ac:dyDescent="0.35">
      <c r="A165" s="176"/>
      <c r="B165" s="176"/>
      <c r="C165" s="177"/>
      <c r="D165" s="81"/>
      <c r="E165" s="81"/>
      <c r="F165" s="81"/>
      <c r="G165" s="96"/>
      <c r="H165" s="81"/>
      <c r="I165" s="81"/>
      <c r="J165" s="81" t="s">
        <v>639</v>
      </c>
      <c r="K165" s="81" t="s">
        <v>165</v>
      </c>
      <c r="L165" s="81" t="s">
        <v>603</v>
      </c>
      <c r="M165" s="54"/>
      <c r="N165" s="54"/>
      <c r="O165" s="72"/>
      <c r="P165" s="72"/>
      <c r="Q165" s="72"/>
      <c r="R165" s="72"/>
      <c r="S165" s="72"/>
      <c r="T165" s="72"/>
    </row>
    <row r="166" spans="1:20" ht="61.2" customHeight="1" x14ac:dyDescent="0.35">
      <c r="A166" s="176"/>
      <c r="B166" s="176"/>
      <c r="C166" s="177"/>
      <c r="D166" s="81"/>
      <c r="E166" s="81"/>
      <c r="F166" s="81"/>
      <c r="G166" s="96"/>
      <c r="H166" s="81"/>
      <c r="I166" s="81"/>
      <c r="J166" s="79" t="s">
        <v>718</v>
      </c>
      <c r="K166" s="81" t="s">
        <v>72</v>
      </c>
      <c r="L166" s="81" t="s">
        <v>719</v>
      </c>
      <c r="M166" s="54"/>
      <c r="N166" s="54"/>
      <c r="O166" s="72"/>
      <c r="P166" s="72"/>
      <c r="Q166" s="72"/>
      <c r="R166" s="72"/>
      <c r="S166" s="72"/>
      <c r="T166" s="72"/>
    </row>
    <row r="167" spans="1:20" ht="61.2" customHeight="1" x14ac:dyDescent="0.35">
      <c r="A167" s="176"/>
      <c r="B167" s="176"/>
      <c r="C167" s="177"/>
      <c r="D167" s="81"/>
      <c r="E167" s="81"/>
      <c r="F167" s="81"/>
      <c r="G167" s="96"/>
      <c r="H167" s="81"/>
      <c r="I167" s="81"/>
      <c r="J167" s="79" t="s">
        <v>645</v>
      </c>
      <c r="K167" s="81" t="s">
        <v>194</v>
      </c>
      <c r="L167" s="81" t="s">
        <v>646</v>
      </c>
      <c r="M167" s="54"/>
      <c r="N167" s="54"/>
      <c r="O167" s="72"/>
      <c r="P167" s="72"/>
      <c r="Q167" s="72"/>
      <c r="R167" s="72"/>
      <c r="S167" s="72"/>
      <c r="T167" s="72"/>
    </row>
    <row r="168" spans="1:20" ht="62.25" customHeight="1" x14ac:dyDescent="0.35">
      <c r="A168" s="176"/>
      <c r="B168" s="176"/>
      <c r="C168" s="177"/>
      <c r="D168" s="81"/>
      <c r="E168" s="81"/>
      <c r="F168" s="81"/>
      <c r="G168" s="96"/>
      <c r="H168" s="81"/>
      <c r="I168" s="81"/>
      <c r="J168" s="79" t="s">
        <v>477</v>
      </c>
      <c r="K168" s="81" t="s">
        <v>118</v>
      </c>
      <c r="L168" s="81" t="s">
        <v>721</v>
      </c>
      <c r="M168" s="54"/>
      <c r="N168" s="54"/>
      <c r="O168" s="72"/>
      <c r="P168" s="72"/>
      <c r="Q168" s="72"/>
      <c r="R168" s="72"/>
      <c r="S168" s="72"/>
      <c r="T168" s="72"/>
    </row>
    <row r="169" spans="1:20" ht="64.5" customHeight="1" x14ac:dyDescent="0.35">
      <c r="A169" s="176"/>
      <c r="B169" s="176"/>
      <c r="C169" s="177"/>
      <c r="D169" s="81"/>
      <c r="E169" s="81"/>
      <c r="F169" s="81"/>
      <c r="G169" s="96"/>
      <c r="H169" s="81"/>
      <c r="I169" s="81"/>
      <c r="J169" s="81" t="s">
        <v>653</v>
      </c>
      <c r="K169" s="81" t="s">
        <v>72</v>
      </c>
      <c r="L169" s="81" t="s">
        <v>642</v>
      </c>
      <c r="M169" s="54"/>
      <c r="N169" s="54"/>
      <c r="O169" s="72"/>
      <c r="P169" s="72"/>
      <c r="Q169" s="72"/>
      <c r="R169" s="72"/>
      <c r="S169" s="72"/>
      <c r="T169" s="72"/>
    </row>
    <row r="170" spans="1:20" ht="72.75" customHeight="1" x14ac:dyDescent="0.35">
      <c r="A170" s="176"/>
      <c r="B170" s="176"/>
      <c r="C170" s="177"/>
      <c r="D170" s="81"/>
      <c r="E170" s="81"/>
      <c r="F170" s="81"/>
      <c r="G170" s="96"/>
      <c r="H170" s="81"/>
      <c r="I170" s="81"/>
      <c r="J170" s="81" t="s">
        <v>749</v>
      </c>
      <c r="K170" s="81" t="s">
        <v>72</v>
      </c>
      <c r="L170" s="81" t="s">
        <v>707</v>
      </c>
      <c r="M170" s="54"/>
      <c r="N170" s="54"/>
      <c r="O170" s="72"/>
      <c r="P170" s="72"/>
      <c r="Q170" s="72"/>
      <c r="R170" s="72"/>
      <c r="S170" s="72"/>
      <c r="T170" s="72"/>
    </row>
    <row r="171" spans="1:20" ht="18" customHeight="1" x14ac:dyDescent="0.35">
      <c r="A171" s="176"/>
      <c r="B171" s="176"/>
      <c r="C171" s="177"/>
      <c r="D171" s="80"/>
      <c r="E171" s="92"/>
      <c r="F171" s="92"/>
      <c r="G171" s="96"/>
      <c r="H171" s="81"/>
      <c r="I171" s="92"/>
      <c r="J171" s="81"/>
      <c r="K171" s="81"/>
      <c r="L171" s="81"/>
      <c r="M171" s="77"/>
      <c r="N171" s="77"/>
      <c r="O171" s="73">
        <f t="shared" ref="O171:T171" si="15">SUM(O172)</f>
        <v>12597</v>
      </c>
      <c r="P171" s="73">
        <f t="shared" si="15"/>
        <v>12594.1</v>
      </c>
      <c r="Q171" s="73">
        <f t="shared" si="15"/>
        <v>15404</v>
      </c>
      <c r="R171" s="73">
        <f>SUM(R172)</f>
        <v>15506</v>
      </c>
      <c r="S171" s="73">
        <f t="shared" si="15"/>
        <v>16196</v>
      </c>
      <c r="T171" s="73">
        <f t="shared" si="15"/>
        <v>16196</v>
      </c>
    </row>
    <row r="172" spans="1:20" ht="18" customHeight="1" x14ac:dyDescent="0.35">
      <c r="A172" s="176"/>
      <c r="B172" s="176"/>
      <c r="C172" s="177"/>
      <c r="D172" s="83"/>
      <c r="E172" s="83"/>
      <c r="F172" s="109"/>
      <c r="G172" s="96"/>
      <c r="H172" s="81"/>
      <c r="I172" s="83"/>
      <c r="J172" s="80"/>
      <c r="K172" s="92"/>
      <c r="L172" s="80"/>
      <c r="M172" s="74" t="s">
        <v>202</v>
      </c>
      <c r="N172" s="74" t="s">
        <v>37</v>
      </c>
      <c r="O172" s="72">
        <v>12597</v>
      </c>
      <c r="P172" s="72">
        <v>12594.1</v>
      </c>
      <c r="Q172" s="72">
        <v>15404</v>
      </c>
      <c r="R172" s="72">
        <v>15506</v>
      </c>
      <c r="S172" s="72">
        <v>16196</v>
      </c>
      <c r="T172" s="72">
        <f>S172</f>
        <v>16196</v>
      </c>
    </row>
    <row r="173" spans="1:20" ht="18" customHeight="1" x14ac:dyDescent="0.35">
      <c r="A173" s="176"/>
      <c r="B173" s="176"/>
      <c r="C173" s="177"/>
      <c r="D173" s="83"/>
      <c r="E173" s="83"/>
      <c r="F173" s="109"/>
      <c r="G173" s="96"/>
      <c r="H173" s="81"/>
      <c r="I173" s="83"/>
      <c r="J173" s="84"/>
      <c r="K173" s="84"/>
      <c r="L173" s="83"/>
      <c r="M173" s="74"/>
      <c r="N173" s="74"/>
      <c r="O173" s="72"/>
      <c r="P173" s="72"/>
      <c r="Q173" s="72"/>
      <c r="R173" s="72"/>
      <c r="S173" s="72"/>
      <c r="T173" s="72"/>
    </row>
    <row r="174" spans="1:20" ht="18" customHeight="1" x14ac:dyDescent="0.35">
      <c r="A174" s="176"/>
      <c r="B174" s="176"/>
      <c r="C174" s="177"/>
      <c r="D174" s="83"/>
      <c r="E174" s="83"/>
      <c r="F174" s="109"/>
      <c r="G174" s="96"/>
      <c r="H174" s="81"/>
      <c r="I174" s="83"/>
      <c r="J174" s="84"/>
      <c r="K174" s="84"/>
      <c r="L174" s="83"/>
      <c r="M174" s="57"/>
      <c r="N174" s="57"/>
      <c r="O174" s="72"/>
      <c r="P174" s="72"/>
      <c r="Q174" s="72"/>
      <c r="R174" s="72"/>
      <c r="S174" s="72"/>
      <c r="T174" s="72"/>
    </row>
    <row r="175" spans="1:20" ht="69.75" customHeight="1" x14ac:dyDescent="0.35">
      <c r="A175" s="176" t="s">
        <v>203</v>
      </c>
      <c r="B175" s="176" t="s">
        <v>204</v>
      </c>
      <c r="C175" s="177" t="s">
        <v>205</v>
      </c>
      <c r="D175" s="81" t="s">
        <v>22</v>
      </c>
      <c r="E175" s="81" t="s">
        <v>43</v>
      </c>
      <c r="F175" s="81" t="s">
        <v>23</v>
      </c>
      <c r="G175" s="96" t="s">
        <v>24</v>
      </c>
      <c r="H175" s="81" t="s">
        <v>206</v>
      </c>
      <c r="I175" s="81" t="s">
        <v>25</v>
      </c>
      <c r="J175" s="81" t="s">
        <v>484</v>
      </c>
      <c r="K175" s="81" t="s">
        <v>485</v>
      </c>
      <c r="L175" s="81" t="s">
        <v>721</v>
      </c>
      <c r="M175" s="54"/>
      <c r="N175" s="54"/>
      <c r="O175" s="72"/>
      <c r="P175" s="72"/>
      <c r="Q175" s="72"/>
      <c r="R175" s="72"/>
      <c r="S175" s="101"/>
      <c r="T175" s="101"/>
    </row>
    <row r="176" spans="1:20" ht="69.75" customHeight="1" x14ac:dyDescent="0.35">
      <c r="A176" s="176"/>
      <c r="B176" s="176"/>
      <c r="C176" s="177"/>
      <c r="D176" s="81" t="s">
        <v>478</v>
      </c>
      <c r="E176" s="81" t="s">
        <v>480</v>
      </c>
      <c r="F176" s="81" t="s">
        <v>479</v>
      </c>
      <c r="G176" s="81" t="s">
        <v>481</v>
      </c>
      <c r="H176" s="81" t="s">
        <v>482</v>
      </c>
      <c r="I176" s="81" t="s">
        <v>483</v>
      </c>
      <c r="J176" s="81" t="s">
        <v>488</v>
      </c>
      <c r="K176" s="81" t="s">
        <v>118</v>
      </c>
      <c r="L176" s="81" t="s">
        <v>721</v>
      </c>
      <c r="M176" s="54"/>
      <c r="N176" s="54"/>
      <c r="O176" s="72"/>
      <c r="P176" s="72"/>
      <c r="Q176" s="72"/>
      <c r="R176" s="72"/>
      <c r="S176" s="101"/>
      <c r="T176" s="101"/>
    </row>
    <row r="177" spans="1:20" ht="69.75" customHeight="1" x14ac:dyDescent="0.35">
      <c r="A177" s="176"/>
      <c r="B177" s="176"/>
      <c r="C177" s="177"/>
      <c r="D177" s="81" t="s">
        <v>207</v>
      </c>
      <c r="E177" s="81" t="s">
        <v>804</v>
      </c>
      <c r="F177" s="81" t="s">
        <v>208</v>
      </c>
      <c r="G177" s="96" t="s">
        <v>740</v>
      </c>
      <c r="H177" s="81" t="s">
        <v>27</v>
      </c>
      <c r="I177" s="81" t="s">
        <v>209</v>
      </c>
      <c r="J177" s="79" t="s">
        <v>645</v>
      </c>
      <c r="K177" s="81" t="s">
        <v>194</v>
      </c>
      <c r="L177" s="81" t="s">
        <v>646</v>
      </c>
      <c r="M177" s="54"/>
      <c r="N177" s="54"/>
      <c r="O177" s="72"/>
      <c r="P177" s="72"/>
      <c r="Q177" s="72"/>
      <c r="R177" s="72"/>
      <c r="S177" s="101"/>
      <c r="T177" s="101"/>
    </row>
    <row r="178" spans="1:20" ht="63" customHeight="1" x14ac:dyDescent="0.35">
      <c r="A178" s="176"/>
      <c r="B178" s="176"/>
      <c r="C178" s="177"/>
      <c r="D178" s="81" t="s">
        <v>720</v>
      </c>
      <c r="E178" s="81" t="s">
        <v>460</v>
      </c>
      <c r="F178" s="81" t="s">
        <v>162</v>
      </c>
      <c r="G178" s="96"/>
      <c r="H178" s="81"/>
      <c r="I178" s="81"/>
      <c r="J178" s="79" t="s">
        <v>477</v>
      </c>
      <c r="K178" s="81" t="s">
        <v>118</v>
      </c>
      <c r="L178" s="81" t="s">
        <v>721</v>
      </c>
      <c r="M178" s="54"/>
      <c r="N178" s="54"/>
      <c r="O178" s="72"/>
      <c r="P178" s="72"/>
      <c r="Q178" s="72"/>
      <c r="R178" s="72"/>
      <c r="S178" s="101"/>
      <c r="T178" s="101"/>
    </row>
    <row r="179" spans="1:20" ht="63" customHeight="1" x14ac:dyDescent="0.35">
      <c r="A179" s="176"/>
      <c r="B179" s="176"/>
      <c r="C179" s="177"/>
      <c r="D179" s="81"/>
      <c r="E179" s="81"/>
      <c r="F179" s="81"/>
      <c r="G179" s="96"/>
      <c r="H179" s="81"/>
      <c r="I179" s="81"/>
      <c r="J179" s="81" t="s">
        <v>653</v>
      </c>
      <c r="K179" s="81" t="s">
        <v>72</v>
      </c>
      <c r="L179" s="81" t="s">
        <v>642</v>
      </c>
      <c r="M179" s="54"/>
      <c r="N179" s="54"/>
      <c r="O179" s="72"/>
      <c r="P179" s="72"/>
      <c r="Q179" s="72"/>
      <c r="R179" s="72"/>
      <c r="S179" s="72"/>
      <c r="T179" s="72"/>
    </row>
    <row r="180" spans="1:20" ht="66.75" customHeight="1" x14ac:dyDescent="0.35">
      <c r="A180" s="176"/>
      <c r="B180" s="176"/>
      <c r="C180" s="177"/>
      <c r="D180" s="81"/>
      <c r="E180" s="81"/>
      <c r="F180" s="81"/>
      <c r="G180" s="96"/>
      <c r="H180" s="81"/>
      <c r="I180" s="81"/>
      <c r="J180" s="81" t="s">
        <v>698</v>
      </c>
      <c r="K180" s="81" t="s">
        <v>72</v>
      </c>
      <c r="L180" s="81" t="s">
        <v>688</v>
      </c>
      <c r="M180" s="54"/>
      <c r="N180" s="54"/>
      <c r="O180" s="72"/>
      <c r="P180" s="72"/>
      <c r="Q180" s="72"/>
      <c r="R180" s="72"/>
      <c r="S180" s="72"/>
      <c r="T180" s="72"/>
    </row>
    <row r="181" spans="1:20" ht="62.25" customHeight="1" x14ac:dyDescent="0.35">
      <c r="A181" s="176"/>
      <c r="B181" s="176"/>
      <c r="C181" s="177"/>
      <c r="D181" s="81"/>
      <c r="E181" s="81"/>
      <c r="F181" s="81"/>
      <c r="G181" s="96"/>
      <c r="H181" s="81"/>
      <c r="I181" s="81"/>
      <c r="J181" s="81" t="s">
        <v>631</v>
      </c>
      <c r="K181" s="81" t="s">
        <v>72</v>
      </c>
      <c r="L181" s="81" t="s">
        <v>603</v>
      </c>
      <c r="M181" s="52"/>
      <c r="N181" s="52"/>
      <c r="O181" s="72"/>
      <c r="P181" s="72"/>
      <c r="Q181" s="72"/>
      <c r="R181" s="72"/>
      <c r="S181" s="72"/>
      <c r="T181" s="72"/>
    </row>
    <row r="182" spans="1:20" ht="62.25" customHeight="1" x14ac:dyDescent="0.35">
      <c r="A182" s="176"/>
      <c r="B182" s="176"/>
      <c r="C182" s="177"/>
      <c r="D182" s="81"/>
      <c r="E182" s="81"/>
      <c r="F182" s="81"/>
      <c r="G182" s="96"/>
      <c r="H182" s="81"/>
      <c r="I182" s="81"/>
      <c r="J182" s="81" t="s">
        <v>699</v>
      </c>
      <c r="K182" s="81" t="s">
        <v>72</v>
      </c>
      <c r="L182" s="81" t="s">
        <v>688</v>
      </c>
      <c r="M182" s="54"/>
      <c r="N182" s="54"/>
      <c r="O182" s="72"/>
      <c r="P182" s="72"/>
      <c r="Q182" s="72"/>
      <c r="R182" s="72"/>
      <c r="S182" s="72"/>
      <c r="T182" s="72"/>
    </row>
    <row r="183" spans="1:20" ht="62.25" customHeight="1" x14ac:dyDescent="0.35">
      <c r="A183" s="176"/>
      <c r="B183" s="176"/>
      <c r="C183" s="177"/>
      <c r="D183" s="81"/>
      <c r="E183" s="81"/>
      <c r="F183" s="81"/>
      <c r="G183" s="96"/>
      <c r="H183" s="81"/>
      <c r="I183" s="81"/>
      <c r="J183" s="81" t="s">
        <v>632</v>
      </c>
      <c r="K183" s="81" t="s">
        <v>72</v>
      </c>
      <c r="L183" s="81" t="s">
        <v>603</v>
      </c>
      <c r="M183" s="54"/>
      <c r="N183" s="54"/>
      <c r="O183" s="72"/>
      <c r="P183" s="72"/>
      <c r="Q183" s="72"/>
      <c r="R183" s="72"/>
      <c r="S183" s="72"/>
      <c r="T183" s="72"/>
    </row>
    <row r="184" spans="1:20" ht="85.5" customHeight="1" x14ac:dyDescent="0.35">
      <c r="A184" s="176"/>
      <c r="B184" s="176"/>
      <c r="C184" s="177"/>
      <c r="D184" s="81"/>
      <c r="E184" s="81"/>
      <c r="F184" s="81"/>
      <c r="G184" s="96"/>
      <c r="H184" s="81"/>
      <c r="I184" s="81"/>
      <c r="J184" s="81" t="s">
        <v>210</v>
      </c>
      <c r="K184" s="81" t="s">
        <v>27</v>
      </c>
      <c r="L184" s="81" t="s">
        <v>211</v>
      </c>
      <c r="M184" s="54"/>
      <c r="N184" s="54"/>
      <c r="O184" s="72"/>
      <c r="P184" s="72"/>
      <c r="Q184" s="72"/>
      <c r="R184" s="72"/>
      <c r="S184" s="72"/>
      <c r="T184" s="72"/>
    </row>
    <row r="185" spans="1:20" ht="66" customHeight="1" x14ac:dyDescent="0.35">
      <c r="A185" s="176"/>
      <c r="B185" s="176"/>
      <c r="C185" s="177"/>
      <c r="D185" s="81"/>
      <c r="E185" s="81"/>
      <c r="F185" s="81"/>
      <c r="G185" s="96"/>
      <c r="H185" s="81"/>
      <c r="I185" s="81"/>
      <c r="J185" s="81" t="s">
        <v>652</v>
      </c>
      <c r="K185" s="81" t="s">
        <v>118</v>
      </c>
      <c r="L185" s="81" t="s">
        <v>650</v>
      </c>
      <c r="M185" s="54"/>
      <c r="N185" s="54"/>
      <c r="O185" s="72"/>
      <c r="P185" s="72"/>
      <c r="Q185" s="72"/>
      <c r="R185" s="72"/>
      <c r="S185" s="72"/>
      <c r="T185" s="72"/>
    </row>
    <row r="186" spans="1:20" ht="61.5" customHeight="1" x14ac:dyDescent="0.35">
      <c r="A186" s="176"/>
      <c r="B186" s="176"/>
      <c r="C186" s="177"/>
      <c r="D186" s="81"/>
      <c r="E186" s="81"/>
      <c r="F186" s="81"/>
      <c r="G186" s="96"/>
      <c r="H186" s="81"/>
      <c r="I186" s="81"/>
      <c r="J186" s="81" t="s">
        <v>649</v>
      </c>
      <c r="K186" s="81" t="s">
        <v>194</v>
      </c>
      <c r="L186" s="81" t="s">
        <v>650</v>
      </c>
      <c r="M186" s="54"/>
      <c r="N186" s="54"/>
      <c r="O186" s="72"/>
      <c r="P186" s="72"/>
      <c r="Q186" s="72"/>
      <c r="R186" s="72"/>
      <c r="S186" s="72"/>
      <c r="T186" s="72"/>
    </row>
    <row r="187" spans="1:20" ht="51.75" customHeight="1" x14ac:dyDescent="0.35">
      <c r="A187" s="176"/>
      <c r="B187" s="176"/>
      <c r="C187" s="177"/>
      <c r="D187" s="81"/>
      <c r="E187" s="81"/>
      <c r="F187" s="81"/>
      <c r="G187" s="96"/>
      <c r="H187" s="81"/>
      <c r="I187" s="81"/>
      <c r="J187" s="81" t="s">
        <v>551</v>
      </c>
      <c r="K187" s="81" t="s">
        <v>552</v>
      </c>
      <c r="L187" s="81" t="s">
        <v>553</v>
      </c>
      <c r="M187" s="54"/>
      <c r="N187" s="54"/>
      <c r="O187" s="72"/>
      <c r="P187" s="72"/>
      <c r="Q187" s="72"/>
      <c r="R187" s="72"/>
      <c r="S187" s="72"/>
      <c r="T187" s="72"/>
    </row>
    <row r="188" spans="1:20" ht="71.25" customHeight="1" x14ac:dyDescent="0.35">
      <c r="A188" s="176"/>
      <c r="B188" s="176"/>
      <c r="C188" s="177"/>
      <c r="D188" s="81"/>
      <c r="E188" s="81"/>
      <c r="F188" s="81"/>
      <c r="G188" s="96"/>
      <c r="H188" s="81"/>
      <c r="I188" s="81"/>
      <c r="J188" s="81" t="s">
        <v>709</v>
      </c>
      <c r="K188" s="81" t="s">
        <v>165</v>
      </c>
      <c r="L188" s="81" t="s">
        <v>707</v>
      </c>
      <c r="M188" s="54"/>
      <c r="N188" s="54"/>
      <c r="O188" s="72"/>
      <c r="P188" s="72"/>
      <c r="Q188" s="72"/>
      <c r="R188" s="72"/>
      <c r="S188" s="72"/>
      <c r="T188" s="72"/>
    </row>
    <row r="189" spans="1:20" ht="74.25" customHeight="1" x14ac:dyDescent="0.35">
      <c r="A189" s="176"/>
      <c r="B189" s="176"/>
      <c r="C189" s="177"/>
      <c r="D189" s="81"/>
      <c r="E189" s="81"/>
      <c r="F189" s="81"/>
      <c r="G189" s="96"/>
      <c r="H189" s="81"/>
      <c r="I189" s="81"/>
      <c r="J189" s="81" t="s">
        <v>639</v>
      </c>
      <c r="K189" s="81" t="s">
        <v>165</v>
      </c>
      <c r="L189" s="81" t="s">
        <v>603</v>
      </c>
      <c r="M189" s="54"/>
      <c r="N189" s="54"/>
      <c r="O189" s="72"/>
      <c r="P189" s="72"/>
      <c r="Q189" s="72"/>
      <c r="R189" s="72"/>
      <c r="S189" s="72"/>
      <c r="T189" s="72"/>
    </row>
    <row r="190" spans="1:20" ht="58.5" customHeight="1" x14ac:dyDescent="0.35">
      <c r="A190" s="176"/>
      <c r="B190" s="176"/>
      <c r="C190" s="177"/>
      <c r="D190" s="81"/>
      <c r="E190" s="81"/>
      <c r="F190" s="81"/>
      <c r="G190" s="96"/>
      <c r="H190" s="81"/>
      <c r="I190" s="81"/>
      <c r="J190" s="81" t="s">
        <v>745</v>
      </c>
      <c r="K190" s="81" t="s">
        <v>71</v>
      </c>
      <c r="L190" s="81" t="s">
        <v>707</v>
      </c>
      <c r="M190" s="54"/>
      <c r="N190" s="54"/>
      <c r="O190" s="72"/>
      <c r="P190" s="72"/>
      <c r="Q190" s="72"/>
      <c r="R190" s="72"/>
      <c r="S190" s="72"/>
      <c r="T190" s="72"/>
    </row>
    <row r="191" spans="1:20" ht="66" customHeight="1" x14ac:dyDescent="0.35">
      <c r="A191" s="176"/>
      <c r="B191" s="176"/>
      <c r="C191" s="177"/>
      <c r="D191" s="81"/>
      <c r="E191" s="81"/>
      <c r="F191" s="81"/>
      <c r="G191" s="96"/>
      <c r="H191" s="81"/>
      <c r="I191" s="81"/>
      <c r="J191" s="79" t="s">
        <v>718</v>
      </c>
      <c r="K191" s="81" t="s">
        <v>72</v>
      </c>
      <c r="L191" s="81" t="s">
        <v>719</v>
      </c>
      <c r="M191" s="54"/>
      <c r="N191" s="54"/>
      <c r="O191" s="72"/>
      <c r="P191" s="72"/>
      <c r="Q191" s="72"/>
      <c r="R191" s="72"/>
      <c r="S191" s="72"/>
      <c r="T191" s="72"/>
    </row>
    <row r="192" spans="1:20" ht="61.2" customHeight="1" x14ac:dyDescent="0.35">
      <c r="A192" s="176"/>
      <c r="B192" s="176"/>
      <c r="C192" s="177"/>
      <c r="D192" s="81"/>
      <c r="E192" s="81"/>
      <c r="F192" s="81"/>
      <c r="G192" s="96"/>
      <c r="H192" s="81"/>
      <c r="I192" s="81"/>
      <c r="J192" s="81" t="s">
        <v>744</v>
      </c>
      <c r="K192" s="81" t="s">
        <v>118</v>
      </c>
      <c r="L192" s="81" t="s">
        <v>707</v>
      </c>
      <c r="M192" s="54"/>
      <c r="N192" s="54"/>
      <c r="O192" s="72"/>
      <c r="P192" s="72"/>
      <c r="Q192" s="72"/>
      <c r="R192" s="72"/>
      <c r="S192" s="72"/>
      <c r="T192" s="72"/>
    </row>
    <row r="193" spans="1:20" ht="60.75" customHeight="1" x14ac:dyDescent="0.35">
      <c r="A193" s="176"/>
      <c r="B193" s="176"/>
      <c r="C193" s="177"/>
      <c r="D193" s="81"/>
      <c r="E193" s="81"/>
      <c r="F193" s="81"/>
      <c r="G193" s="96"/>
      <c r="H193" s="81"/>
      <c r="I193" s="81"/>
      <c r="J193" s="81" t="s">
        <v>749</v>
      </c>
      <c r="K193" s="81" t="s">
        <v>72</v>
      </c>
      <c r="L193" s="81" t="s">
        <v>707</v>
      </c>
      <c r="M193" s="54"/>
      <c r="N193" s="54"/>
      <c r="O193" s="72"/>
      <c r="P193" s="72"/>
      <c r="Q193" s="72"/>
      <c r="R193" s="72"/>
      <c r="S193" s="72"/>
      <c r="T193" s="72"/>
    </row>
    <row r="194" spans="1:20" ht="64.5" customHeight="1" x14ac:dyDescent="0.35">
      <c r="A194" s="176"/>
      <c r="B194" s="176"/>
      <c r="C194" s="177"/>
      <c r="D194" s="81"/>
      <c r="E194" s="81"/>
      <c r="F194" s="81"/>
      <c r="G194" s="96"/>
      <c r="H194" s="81"/>
      <c r="I194" s="81"/>
      <c r="J194" s="81" t="s">
        <v>750</v>
      </c>
      <c r="K194" s="81" t="s">
        <v>155</v>
      </c>
      <c r="L194" s="81" t="s">
        <v>707</v>
      </c>
      <c r="M194" s="54"/>
      <c r="N194" s="54"/>
      <c r="O194" s="72"/>
      <c r="P194" s="72"/>
      <c r="Q194" s="72"/>
      <c r="R194" s="72"/>
      <c r="S194" s="72"/>
      <c r="T194" s="72"/>
    </row>
    <row r="195" spans="1:20" ht="18" customHeight="1" x14ac:dyDescent="0.35">
      <c r="A195" s="176"/>
      <c r="B195" s="176"/>
      <c r="C195" s="177"/>
      <c r="D195" s="83"/>
      <c r="E195" s="83"/>
      <c r="F195" s="109"/>
      <c r="G195" s="96"/>
      <c r="H195" s="81"/>
      <c r="I195" s="92"/>
      <c r="J195" s="81"/>
      <c r="K195" s="81"/>
      <c r="L195" s="81"/>
      <c r="M195" s="77"/>
      <c r="N195" s="77"/>
      <c r="O195" s="73">
        <f t="shared" ref="O195:T195" si="16">SUM(O196:O198)</f>
        <v>60200.2</v>
      </c>
      <c r="P195" s="73">
        <f t="shared" si="16"/>
        <v>59525.799999999996</v>
      </c>
      <c r="Q195" s="73">
        <f t="shared" si="16"/>
        <v>70753.5</v>
      </c>
      <c r="R195" s="73">
        <f t="shared" si="16"/>
        <v>63071.199999999997</v>
      </c>
      <c r="S195" s="73">
        <f t="shared" si="16"/>
        <v>62893.599999999999</v>
      </c>
      <c r="T195" s="73">
        <f t="shared" si="16"/>
        <v>62893.599999999999</v>
      </c>
    </row>
    <row r="196" spans="1:20" ht="18" customHeight="1" x14ac:dyDescent="0.35">
      <c r="A196" s="176"/>
      <c r="B196" s="176"/>
      <c r="C196" s="177"/>
      <c r="D196" s="83"/>
      <c r="E196" s="83"/>
      <c r="F196" s="109"/>
      <c r="G196" s="96"/>
      <c r="H196" s="81"/>
      <c r="I196" s="83"/>
      <c r="J196" s="81"/>
      <c r="K196" s="81"/>
      <c r="L196" s="81"/>
      <c r="M196" s="74" t="s">
        <v>37</v>
      </c>
      <c r="N196" s="74" t="s">
        <v>39</v>
      </c>
      <c r="O196" s="72">
        <v>6386.4</v>
      </c>
      <c r="P196" s="72">
        <v>6148.6</v>
      </c>
      <c r="Q196" s="72">
        <v>5992</v>
      </c>
      <c r="R196" s="72">
        <v>5029</v>
      </c>
      <c r="S196" s="72">
        <v>5071</v>
      </c>
      <c r="T196" s="72">
        <f>S196</f>
        <v>5071</v>
      </c>
    </row>
    <row r="197" spans="1:20" ht="18" customHeight="1" x14ac:dyDescent="0.35">
      <c r="A197" s="176"/>
      <c r="B197" s="176"/>
      <c r="C197" s="177"/>
      <c r="D197" s="80"/>
      <c r="E197" s="83"/>
      <c r="F197" s="109"/>
      <c r="G197" s="96"/>
      <c r="H197" s="81"/>
      <c r="I197" s="83"/>
      <c r="J197" s="81"/>
      <c r="K197" s="81"/>
      <c r="L197" s="81"/>
      <c r="M197" s="74" t="s">
        <v>202</v>
      </c>
      <c r="N197" s="74" t="s">
        <v>37</v>
      </c>
      <c r="O197" s="72">
        <v>50023.7</v>
      </c>
      <c r="P197" s="72">
        <v>49899</v>
      </c>
      <c r="Q197" s="72">
        <v>61096.5</v>
      </c>
      <c r="R197" s="72">
        <v>54539.199999999997</v>
      </c>
      <c r="S197" s="72">
        <v>54319.6</v>
      </c>
      <c r="T197" s="72">
        <f>S197</f>
        <v>54319.6</v>
      </c>
    </row>
    <row r="198" spans="1:20" ht="18" customHeight="1" x14ac:dyDescent="0.35">
      <c r="A198" s="176"/>
      <c r="B198" s="176"/>
      <c r="C198" s="177"/>
      <c r="D198" s="83"/>
      <c r="E198" s="83"/>
      <c r="F198" s="109"/>
      <c r="G198" s="96"/>
      <c r="H198" s="81"/>
      <c r="I198" s="83"/>
      <c r="J198" s="84"/>
      <c r="K198" s="84"/>
      <c r="L198" s="84"/>
      <c r="M198" s="74" t="s">
        <v>212</v>
      </c>
      <c r="N198" s="74" t="s">
        <v>38</v>
      </c>
      <c r="O198" s="72">
        <v>3790.1</v>
      </c>
      <c r="P198" s="72">
        <v>3478.2</v>
      </c>
      <c r="Q198" s="72">
        <v>3665</v>
      </c>
      <c r="R198" s="72">
        <v>3503</v>
      </c>
      <c r="S198" s="72">
        <v>3503</v>
      </c>
      <c r="T198" s="72">
        <f>S198</f>
        <v>3503</v>
      </c>
    </row>
    <row r="199" spans="1:20" s="3" customFormat="1" ht="18" customHeight="1" x14ac:dyDescent="0.35">
      <c r="A199" s="176"/>
      <c r="B199" s="176"/>
      <c r="C199" s="177"/>
      <c r="D199" s="83"/>
      <c r="E199" s="83"/>
      <c r="F199" s="109"/>
      <c r="G199" s="96"/>
      <c r="H199" s="81"/>
      <c r="I199" s="83"/>
      <c r="J199" s="84"/>
      <c r="K199" s="84"/>
      <c r="L199" s="84"/>
      <c r="M199" s="74"/>
      <c r="N199" s="74"/>
      <c r="O199" s="72"/>
      <c r="P199" s="72"/>
      <c r="Q199" s="72"/>
      <c r="R199" s="72"/>
      <c r="S199" s="72"/>
      <c r="T199" s="72"/>
    </row>
    <row r="200" spans="1:20" ht="65.25" customHeight="1" x14ac:dyDescent="0.35">
      <c r="A200" s="176" t="s">
        <v>213</v>
      </c>
      <c r="B200" s="176" t="s">
        <v>214</v>
      </c>
      <c r="C200" s="177" t="s">
        <v>215</v>
      </c>
      <c r="D200" s="81" t="s">
        <v>22</v>
      </c>
      <c r="E200" s="81" t="s">
        <v>43</v>
      </c>
      <c r="F200" s="81" t="s">
        <v>23</v>
      </c>
      <c r="G200" s="96" t="s">
        <v>24</v>
      </c>
      <c r="H200" s="81" t="s">
        <v>216</v>
      </c>
      <c r="I200" s="81" t="s">
        <v>25</v>
      </c>
      <c r="J200" s="81" t="s">
        <v>484</v>
      </c>
      <c r="K200" s="81" t="s">
        <v>485</v>
      </c>
      <c r="L200" s="81" t="s">
        <v>721</v>
      </c>
      <c r="M200" s="54"/>
      <c r="N200" s="54"/>
      <c r="O200" s="101"/>
      <c r="P200" s="101"/>
      <c r="Q200" s="101"/>
      <c r="R200" s="101"/>
      <c r="S200" s="101"/>
      <c r="T200" s="101"/>
    </row>
    <row r="201" spans="1:20" ht="61.2" customHeight="1" x14ac:dyDescent="0.35">
      <c r="A201" s="176"/>
      <c r="B201" s="176"/>
      <c r="C201" s="177"/>
      <c r="D201" s="81" t="s">
        <v>478</v>
      </c>
      <c r="E201" s="81" t="s">
        <v>480</v>
      </c>
      <c r="F201" s="81" t="s">
        <v>479</v>
      </c>
      <c r="G201" s="81" t="s">
        <v>481</v>
      </c>
      <c r="H201" s="81" t="s">
        <v>482</v>
      </c>
      <c r="I201" s="81" t="s">
        <v>483</v>
      </c>
      <c r="J201" s="79" t="s">
        <v>645</v>
      </c>
      <c r="K201" s="81" t="s">
        <v>194</v>
      </c>
      <c r="L201" s="81" t="s">
        <v>646</v>
      </c>
      <c r="M201" s="54"/>
      <c r="N201" s="54"/>
      <c r="O201" s="101"/>
      <c r="P201" s="101"/>
      <c r="Q201" s="101"/>
      <c r="R201" s="101"/>
      <c r="S201" s="101"/>
      <c r="T201" s="101"/>
    </row>
    <row r="202" spans="1:20" ht="40.799999999999997" x14ac:dyDescent="0.35">
      <c r="A202" s="176"/>
      <c r="B202" s="176"/>
      <c r="C202" s="177"/>
      <c r="D202" s="81" t="s">
        <v>217</v>
      </c>
      <c r="E202" s="81" t="s">
        <v>218</v>
      </c>
      <c r="F202" s="81" t="s">
        <v>219</v>
      </c>
      <c r="G202" s="96"/>
      <c r="H202" s="81"/>
      <c r="I202" s="81"/>
      <c r="J202" s="79" t="s">
        <v>477</v>
      </c>
      <c r="K202" s="81" t="s">
        <v>118</v>
      </c>
      <c r="L202" s="81" t="s">
        <v>721</v>
      </c>
      <c r="M202" s="54"/>
      <c r="N202" s="54"/>
      <c r="O202" s="72"/>
      <c r="P202" s="72"/>
      <c r="Q202" s="72"/>
      <c r="R202" s="72"/>
      <c r="S202" s="101"/>
      <c r="T202" s="101"/>
    </row>
    <row r="203" spans="1:20" ht="72.75" customHeight="1" x14ac:dyDescent="0.35">
      <c r="A203" s="176"/>
      <c r="B203" s="176"/>
      <c r="C203" s="177"/>
      <c r="D203" s="81" t="s">
        <v>220</v>
      </c>
      <c r="E203" s="81" t="s">
        <v>456</v>
      </c>
      <c r="F203" s="81" t="s">
        <v>221</v>
      </c>
      <c r="G203" s="96"/>
      <c r="H203" s="81"/>
      <c r="I203" s="81"/>
      <c r="J203" s="81" t="s">
        <v>700</v>
      </c>
      <c r="K203" s="81" t="s">
        <v>72</v>
      </c>
      <c r="L203" s="81" t="s">
        <v>688</v>
      </c>
      <c r="M203" s="54"/>
      <c r="N203" s="54"/>
      <c r="O203" s="72"/>
      <c r="P203" s="72"/>
      <c r="Q203" s="72"/>
      <c r="R203" s="72"/>
      <c r="S203" s="72"/>
      <c r="T203" s="72"/>
    </row>
    <row r="204" spans="1:20" ht="72.75" customHeight="1" x14ac:dyDescent="0.35">
      <c r="A204" s="176"/>
      <c r="B204" s="176"/>
      <c r="C204" s="177"/>
      <c r="D204" s="81" t="s">
        <v>207</v>
      </c>
      <c r="E204" s="81" t="s">
        <v>572</v>
      </c>
      <c r="F204" s="81" t="s">
        <v>208</v>
      </c>
      <c r="G204" s="96"/>
      <c r="H204" s="81"/>
      <c r="I204" s="81"/>
      <c r="J204" s="81" t="s">
        <v>633</v>
      </c>
      <c r="K204" s="81" t="s">
        <v>72</v>
      </c>
      <c r="L204" s="81" t="s">
        <v>603</v>
      </c>
      <c r="M204" s="54"/>
      <c r="N204" s="54"/>
      <c r="O204" s="72"/>
      <c r="P204" s="72"/>
      <c r="Q204" s="72"/>
      <c r="R204" s="72"/>
      <c r="S204" s="72"/>
      <c r="T204" s="72"/>
    </row>
    <row r="205" spans="1:20" ht="72.75" customHeight="1" x14ac:dyDescent="0.35">
      <c r="A205" s="176"/>
      <c r="B205" s="176"/>
      <c r="C205" s="177"/>
      <c r="D205" s="81" t="s">
        <v>720</v>
      </c>
      <c r="E205" s="81" t="s">
        <v>460</v>
      </c>
      <c r="F205" s="81" t="s">
        <v>162</v>
      </c>
      <c r="G205" s="96"/>
      <c r="H205" s="81"/>
      <c r="I205" s="81"/>
      <c r="J205" s="79" t="s">
        <v>718</v>
      </c>
      <c r="K205" s="81" t="s">
        <v>72</v>
      </c>
      <c r="L205" s="81" t="s">
        <v>719</v>
      </c>
      <c r="M205" s="54"/>
      <c r="N205" s="54"/>
      <c r="O205" s="72"/>
      <c r="P205" s="72"/>
      <c r="Q205" s="72"/>
      <c r="R205" s="72"/>
      <c r="S205" s="72"/>
      <c r="T205" s="72"/>
    </row>
    <row r="206" spans="1:20" ht="75" customHeight="1" x14ac:dyDescent="0.35">
      <c r="A206" s="176"/>
      <c r="B206" s="176"/>
      <c r="C206" s="177"/>
      <c r="D206" s="81"/>
      <c r="E206" s="81"/>
      <c r="F206" s="81"/>
      <c r="G206" s="96"/>
      <c r="H206" s="81"/>
      <c r="I206" s="81"/>
      <c r="J206" s="81" t="s">
        <v>709</v>
      </c>
      <c r="K206" s="81" t="s">
        <v>165</v>
      </c>
      <c r="L206" s="81" t="s">
        <v>707</v>
      </c>
      <c r="M206" s="54"/>
      <c r="N206" s="54"/>
      <c r="O206" s="72"/>
      <c r="P206" s="72"/>
      <c r="Q206" s="72"/>
      <c r="R206" s="72"/>
      <c r="S206" s="72"/>
      <c r="T206" s="72"/>
    </row>
    <row r="207" spans="1:20" ht="64.5" customHeight="1" x14ac:dyDescent="0.35">
      <c r="A207" s="176"/>
      <c r="B207" s="176"/>
      <c r="C207" s="177"/>
      <c r="D207" s="81"/>
      <c r="E207" s="81"/>
      <c r="F207" s="81"/>
      <c r="G207" s="96"/>
      <c r="H207" s="81"/>
      <c r="I207" s="81"/>
      <c r="J207" s="81" t="s">
        <v>653</v>
      </c>
      <c r="K207" s="81" t="s">
        <v>72</v>
      </c>
      <c r="L207" s="81" t="s">
        <v>642</v>
      </c>
      <c r="M207" s="54"/>
      <c r="N207" s="54"/>
      <c r="O207" s="72"/>
      <c r="P207" s="72"/>
      <c r="Q207" s="72"/>
      <c r="R207" s="72"/>
      <c r="S207" s="72"/>
      <c r="T207" s="72"/>
    </row>
    <row r="208" spans="1:20" ht="64.5" customHeight="1" x14ac:dyDescent="0.35">
      <c r="A208" s="176"/>
      <c r="B208" s="176"/>
      <c r="C208" s="177"/>
      <c r="D208" s="81"/>
      <c r="E208" s="81"/>
      <c r="F208" s="81"/>
      <c r="G208" s="96"/>
      <c r="H208" s="81"/>
      <c r="I208" s="81"/>
      <c r="J208" s="81" t="s">
        <v>639</v>
      </c>
      <c r="K208" s="81" t="s">
        <v>165</v>
      </c>
      <c r="L208" s="81" t="s">
        <v>603</v>
      </c>
      <c r="M208" s="54"/>
      <c r="N208" s="54"/>
      <c r="O208" s="72"/>
      <c r="P208" s="72"/>
      <c r="Q208" s="72"/>
      <c r="R208" s="72"/>
      <c r="S208" s="72"/>
      <c r="T208" s="72"/>
    </row>
    <row r="209" spans="1:20" ht="64.5" customHeight="1" x14ac:dyDescent="0.35">
      <c r="A209" s="176"/>
      <c r="B209" s="176"/>
      <c r="C209" s="177"/>
      <c r="D209" s="81"/>
      <c r="E209" s="81"/>
      <c r="F209" s="81"/>
      <c r="G209" s="96"/>
      <c r="H209" s="81"/>
      <c r="I209" s="92"/>
      <c r="J209" s="81" t="s">
        <v>749</v>
      </c>
      <c r="K209" s="81" t="s">
        <v>72</v>
      </c>
      <c r="L209" s="81" t="s">
        <v>707</v>
      </c>
      <c r="M209" s="54"/>
      <c r="N209" s="54"/>
      <c r="O209" s="72"/>
      <c r="P209" s="72"/>
      <c r="Q209" s="72"/>
      <c r="R209" s="72"/>
      <c r="S209" s="72"/>
      <c r="T209" s="72"/>
    </row>
    <row r="210" spans="1:20" ht="18" customHeight="1" x14ac:dyDescent="0.35">
      <c r="A210" s="176"/>
      <c r="B210" s="176"/>
      <c r="C210" s="177"/>
      <c r="D210" s="81"/>
      <c r="E210" s="81"/>
      <c r="F210" s="81"/>
      <c r="G210" s="96"/>
      <c r="H210" s="81"/>
      <c r="I210" s="92"/>
      <c r="J210" s="80"/>
      <c r="K210" s="92"/>
      <c r="L210" s="80"/>
      <c r="M210" s="75"/>
      <c r="N210" s="75"/>
      <c r="O210" s="73">
        <f t="shared" ref="O210:T210" si="17">SUM(O211)</f>
        <v>5222</v>
      </c>
      <c r="P210" s="73">
        <f t="shared" si="17"/>
        <v>5031</v>
      </c>
      <c r="Q210" s="73">
        <f t="shared" si="17"/>
        <v>5902</v>
      </c>
      <c r="R210" s="73">
        <f t="shared" si="17"/>
        <v>5905</v>
      </c>
      <c r="S210" s="73">
        <f t="shared" si="17"/>
        <v>5836</v>
      </c>
      <c r="T210" s="73">
        <f t="shared" si="17"/>
        <v>5836</v>
      </c>
    </row>
    <row r="211" spans="1:20" ht="18" customHeight="1" x14ac:dyDescent="0.35">
      <c r="A211" s="176"/>
      <c r="B211" s="176"/>
      <c r="C211" s="177"/>
      <c r="D211" s="81"/>
      <c r="E211" s="81"/>
      <c r="F211" s="81"/>
      <c r="G211" s="96"/>
      <c r="H211" s="81"/>
      <c r="I211" s="83"/>
      <c r="J211" s="80"/>
      <c r="K211" s="92"/>
      <c r="L211" s="80"/>
      <c r="M211" s="74" t="s">
        <v>202</v>
      </c>
      <c r="N211" s="74" t="s">
        <v>37</v>
      </c>
      <c r="O211" s="72">
        <v>5222</v>
      </c>
      <c r="P211" s="72">
        <v>5031</v>
      </c>
      <c r="Q211" s="72">
        <v>5902</v>
      </c>
      <c r="R211" s="72">
        <v>5905</v>
      </c>
      <c r="S211" s="72">
        <v>5836</v>
      </c>
      <c r="T211" s="72">
        <f>S211</f>
        <v>5836</v>
      </c>
    </row>
    <row r="212" spans="1:20" ht="18" customHeight="1" x14ac:dyDescent="0.35">
      <c r="A212" s="176"/>
      <c r="B212" s="176"/>
      <c r="C212" s="177"/>
      <c r="D212" s="81"/>
      <c r="E212" s="81"/>
      <c r="F212" s="81"/>
      <c r="G212" s="96"/>
      <c r="H212" s="81"/>
      <c r="I212" s="83"/>
      <c r="J212" s="83"/>
      <c r="K212" s="82"/>
      <c r="L212" s="82"/>
      <c r="M212" s="74"/>
      <c r="N212" s="74"/>
      <c r="O212" s="72"/>
      <c r="P212" s="72"/>
      <c r="Q212" s="72"/>
      <c r="R212" s="72"/>
      <c r="S212" s="72"/>
      <c r="T212" s="72"/>
    </row>
    <row r="213" spans="1:20" ht="66" customHeight="1" x14ac:dyDescent="0.35">
      <c r="A213" s="176" t="s">
        <v>222</v>
      </c>
      <c r="B213" s="176" t="s">
        <v>223</v>
      </c>
      <c r="C213" s="177" t="s">
        <v>224</v>
      </c>
      <c r="D213" s="81" t="s">
        <v>22</v>
      </c>
      <c r="E213" s="81" t="s">
        <v>43</v>
      </c>
      <c r="F213" s="81" t="s">
        <v>23</v>
      </c>
      <c r="G213" s="96" t="s">
        <v>24</v>
      </c>
      <c r="H213" s="81" t="s">
        <v>225</v>
      </c>
      <c r="I213" s="81" t="s">
        <v>25</v>
      </c>
      <c r="J213" s="81" t="s">
        <v>486</v>
      </c>
      <c r="K213" s="81" t="s">
        <v>118</v>
      </c>
      <c r="L213" s="81" t="s">
        <v>721</v>
      </c>
      <c r="M213" s="54"/>
      <c r="N213" s="54"/>
      <c r="O213" s="72"/>
      <c r="P213" s="72"/>
      <c r="Q213" s="72"/>
      <c r="R213" s="72"/>
      <c r="S213" s="101"/>
      <c r="T213" s="101"/>
    </row>
    <row r="214" spans="1:20" ht="74.25" customHeight="1" x14ac:dyDescent="0.35">
      <c r="A214" s="176"/>
      <c r="B214" s="176"/>
      <c r="C214" s="177"/>
      <c r="D214" s="81" t="s">
        <v>178</v>
      </c>
      <c r="E214" s="81" t="s">
        <v>226</v>
      </c>
      <c r="F214" s="81" t="s">
        <v>179</v>
      </c>
      <c r="G214" s="96" t="s">
        <v>180</v>
      </c>
      <c r="H214" s="79" t="s">
        <v>522</v>
      </c>
      <c r="I214" s="81" t="s">
        <v>181</v>
      </c>
      <c r="J214" s="81" t="s">
        <v>710</v>
      </c>
      <c r="K214" s="81" t="s">
        <v>72</v>
      </c>
      <c r="L214" s="81" t="s">
        <v>707</v>
      </c>
      <c r="M214" s="54"/>
      <c r="N214" s="54"/>
      <c r="O214" s="72"/>
      <c r="P214" s="72"/>
      <c r="Q214" s="72"/>
      <c r="R214" s="72"/>
      <c r="S214" s="101"/>
      <c r="T214" s="101"/>
    </row>
    <row r="215" spans="1:20" ht="61.2" customHeight="1" x14ac:dyDescent="0.35">
      <c r="A215" s="176"/>
      <c r="B215" s="176"/>
      <c r="C215" s="177"/>
      <c r="D215" s="81" t="s">
        <v>478</v>
      </c>
      <c r="E215" s="81" t="s">
        <v>480</v>
      </c>
      <c r="F215" s="81" t="s">
        <v>479</v>
      </c>
      <c r="G215" s="81" t="s">
        <v>593</v>
      </c>
      <c r="H215" s="81" t="s">
        <v>598</v>
      </c>
      <c r="I215" s="81" t="s">
        <v>603</v>
      </c>
      <c r="J215" s="79" t="s">
        <v>645</v>
      </c>
      <c r="K215" s="81" t="s">
        <v>194</v>
      </c>
      <c r="L215" s="81" t="s">
        <v>646</v>
      </c>
      <c r="M215" s="54"/>
      <c r="N215" s="54"/>
      <c r="O215" s="72"/>
      <c r="P215" s="72"/>
      <c r="Q215" s="72"/>
      <c r="R215" s="72"/>
      <c r="S215" s="72"/>
      <c r="T215" s="72"/>
    </row>
    <row r="216" spans="1:20" ht="63" customHeight="1" x14ac:dyDescent="0.35">
      <c r="A216" s="176"/>
      <c r="B216" s="176"/>
      <c r="C216" s="177"/>
      <c r="D216" s="81"/>
      <c r="E216" s="81"/>
      <c r="F216" s="81"/>
      <c r="G216" s="81" t="s">
        <v>481</v>
      </c>
      <c r="H216" s="81" t="s">
        <v>482</v>
      </c>
      <c r="I216" s="81" t="s">
        <v>483</v>
      </c>
      <c r="J216" s="79" t="s">
        <v>477</v>
      </c>
      <c r="K216" s="81" t="s">
        <v>118</v>
      </c>
      <c r="L216" s="81" t="s">
        <v>721</v>
      </c>
      <c r="M216" s="54"/>
      <c r="N216" s="54"/>
      <c r="O216" s="72"/>
      <c r="P216" s="72"/>
      <c r="Q216" s="72"/>
      <c r="R216" s="72"/>
      <c r="S216" s="72"/>
      <c r="T216" s="72"/>
    </row>
    <row r="217" spans="1:20" ht="129" customHeight="1" x14ac:dyDescent="0.35">
      <c r="A217" s="176"/>
      <c r="B217" s="176"/>
      <c r="C217" s="177"/>
      <c r="D217" s="81"/>
      <c r="E217" s="81"/>
      <c r="F217" s="81"/>
      <c r="G217" s="96" t="s">
        <v>774</v>
      </c>
      <c r="H217" s="81" t="s">
        <v>118</v>
      </c>
      <c r="I217" s="81" t="s">
        <v>462</v>
      </c>
      <c r="J217" s="81" t="s">
        <v>701</v>
      </c>
      <c r="K217" s="81" t="s">
        <v>72</v>
      </c>
      <c r="L217" s="81" t="s">
        <v>688</v>
      </c>
      <c r="M217" s="61"/>
      <c r="N217" s="61"/>
      <c r="O217" s="72"/>
      <c r="P217" s="72"/>
      <c r="Q217" s="72"/>
      <c r="R217" s="72"/>
      <c r="S217" s="72"/>
      <c r="T217" s="72"/>
    </row>
    <row r="218" spans="1:20" ht="61.2" customHeight="1" x14ac:dyDescent="0.35">
      <c r="A218" s="176"/>
      <c r="B218" s="176"/>
      <c r="C218" s="177"/>
      <c r="D218" s="81"/>
      <c r="E218" s="81"/>
      <c r="F218" s="81"/>
      <c r="G218" s="79" t="s">
        <v>594</v>
      </c>
      <c r="H218" s="81" t="s">
        <v>194</v>
      </c>
      <c r="I218" s="102" t="s">
        <v>734</v>
      </c>
      <c r="J218" s="79" t="s">
        <v>718</v>
      </c>
      <c r="K218" s="81" t="s">
        <v>72</v>
      </c>
      <c r="L218" s="81" t="s">
        <v>719</v>
      </c>
      <c r="M218" s="61"/>
      <c r="N218" s="61"/>
      <c r="O218" s="72"/>
      <c r="P218" s="72"/>
      <c r="Q218" s="72"/>
      <c r="R218" s="72"/>
      <c r="S218" s="72"/>
      <c r="T218" s="72"/>
    </row>
    <row r="219" spans="1:20" ht="81" customHeight="1" x14ac:dyDescent="0.35">
      <c r="A219" s="176"/>
      <c r="B219" s="176"/>
      <c r="C219" s="177"/>
      <c r="D219" s="81"/>
      <c r="E219" s="81"/>
      <c r="F219" s="81"/>
      <c r="G219" s="79" t="s">
        <v>735</v>
      </c>
      <c r="H219" s="81" t="s">
        <v>194</v>
      </c>
      <c r="I219" s="102" t="s">
        <v>739</v>
      </c>
      <c r="J219" s="79" t="s">
        <v>634</v>
      </c>
      <c r="K219" s="81" t="s">
        <v>72</v>
      </c>
      <c r="L219" s="81" t="s">
        <v>603</v>
      </c>
      <c r="M219" s="61"/>
      <c r="N219" s="61"/>
      <c r="O219" s="72"/>
      <c r="P219" s="72"/>
      <c r="Q219" s="72"/>
      <c r="R219" s="72"/>
      <c r="S219" s="72"/>
      <c r="T219" s="72"/>
    </row>
    <row r="220" spans="1:20" ht="69.75" customHeight="1" x14ac:dyDescent="0.35">
      <c r="A220" s="176"/>
      <c r="B220" s="176"/>
      <c r="C220" s="177"/>
      <c r="D220" s="81"/>
      <c r="E220" s="81"/>
      <c r="F220" s="81"/>
      <c r="G220" s="96" t="s">
        <v>740</v>
      </c>
      <c r="H220" s="81" t="s">
        <v>27</v>
      </c>
      <c r="I220" s="81" t="s">
        <v>209</v>
      </c>
      <c r="J220" s="81" t="s">
        <v>635</v>
      </c>
      <c r="K220" s="81" t="s">
        <v>72</v>
      </c>
      <c r="L220" s="81" t="s">
        <v>603</v>
      </c>
      <c r="M220" s="61"/>
      <c r="N220" s="61"/>
      <c r="O220" s="72"/>
      <c r="P220" s="72"/>
      <c r="Q220" s="72"/>
      <c r="R220" s="72"/>
      <c r="S220" s="72"/>
      <c r="T220" s="72"/>
    </row>
    <row r="221" spans="1:20" ht="91.95" customHeight="1" x14ac:dyDescent="0.35">
      <c r="A221" s="176"/>
      <c r="B221" s="176"/>
      <c r="C221" s="177"/>
      <c r="D221" s="81"/>
      <c r="E221" s="81"/>
      <c r="F221" s="81"/>
      <c r="G221" s="96" t="s">
        <v>600</v>
      </c>
      <c r="H221" s="81" t="s">
        <v>459</v>
      </c>
      <c r="I221" s="81" t="s">
        <v>605</v>
      </c>
      <c r="J221" s="81" t="s">
        <v>702</v>
      </c>
      <c r="K221" s="81" t="s">
        <v>72</v>
      </c>
      <c r="L221" s="81" t="s">
        <v>703</v>
      </c>
      <c r="M221" s="61"/>
      <c r="N221" s="61"/>
      <c r="O221" s="72"/>
      <c r="P221" s="72"/>
      <c r="Q221" s="72"/>
      <c r="R221" s="72"/>
      <c r="S221" s="72"/>
      <c r="T221" s="72"/>
    </row>
    <row r="222" spans="1:20" ht="96.75" customHeight="1" x14ac:dyDescent="0.35">
      <c r="A222" s="176"/>
      <c r="B222" s="176"/>
      <c r="C222" s="177"/>
      <c r="D222" s="81"/>
      <c r="E222" s="81"/>
      <c r="F222" s="81"/>
      <c r="G222" s="79"/>
      <c r="H222" s="81"/>
      <c r="I222" s="102"/>
      <c r="J222" s="81" t="s">
        <v>543</v>
      </c>
      <c r="K222" s="81" t="s">
        <v>118</v>
      </c>
      <c r="L222" s="102" t="s">
        <v>725</v>
      </c>
      <c r="M222" s="61"/>
      <c r="N222" s="61"/>
      <c r="O222" s="72"/>
      <c r="P222" s="72"/>
      <c r="Q222" s="72"/>
      <c r="R222" s="72"/>
      <c r="S222" s="72"/>
      <c r="T222" s="72"/>
    </row>
    <row r="223" spans="1:20" ht="79.5" customHeight="1" x14ac:dyDescent="0.35">
      <c r="A223" s="176"/>
      <c r="B223" s="176"/>
      <c r="C223" s="177"/>
      <c r="D223" s="81"/>
      <c r="E223" s="81"/>
      <c r="F223" s="81"/>
      <c r="G223" s="79"/>
      <c r="H223" s="81"/>
      <c r="I223" s="102"/>
      <c r="J223" s="81" t="s">
        <v>636</v>
      </c>
      <c r="K223" s="81" t="s">
        <v>72</v>
      </c>
      <c r="L223" s="81" t="s">
        <v>603</v>
      </c>
      <c r="M223" s="61"/>
      <c r="N223" s="61"/>
      <c r="O223" s="72"/>
      <c r="P223" s="72"/>
      <c r="Q223" s="72"/>
      <c r="R223" s="72"/>
      <c r="S223" s="72"/>
      <c r="T223" s="72"/>
    </row>
    <row r="224" spans="1:20" ht="60.6" customHeight="1" x14ac:dyDescent="0.35">
      <c r="A224" s="176"/>
      <c r="B224" s="176"/>
      <c r="C224" s="177"/>
      <c r="D224" s="81"/>
      <c r="E224" s="81"/>
      <c r="F224" s="81"/>
      <c r="G224" s="96"/>
      <c r="H224" s="81"/>
      <c r="I224" s="81"/>
      <c r="J224" s="81" t="s">
        <v>793</v>
      </c>
      <c r="K224" s="81" t="s">
        <v>27</v>
      </c>
      <c r="L224" s="81" t="s">
        <v>794</v>
      </c>
      <c r="M224" s="61"/>
      <c r="N224" s="61"/>
      <c r="O224" s="72"/>
      <c r="P224" s="72"/>
      <c r="Q224" s="72"/>
      <c r="R224" s="72"/>
      <c r="S224" s="72"/>
      <c r="T224" s="72"/>
    </row>
    <row r="225" spans="1:20" ht="61.2" customHeight="1" x14ac:dyDescent="0.35">
      <c r="A225" s="176"/>
      <c r="B225" s="176"/>
      <c r="C225" s="177"/>
      <c r="D225" s="81"/>
      <c r="E225" s="81"/>
      <c r="F225" s="81"/>
      <c r="G225" s="96"/>
      <c r="H225" s="81"/>
      <c r="I225" s="81"/>
      <c r="J225" s="81" t="s">
        <v>648</v>
      </c>
      <c r="K225" s="81" t="s">
        <v>72</v>
      </c>
      <c r="L225" s="81" t="s">
        <v>603</v>
      </c>
      <c r="M225" s="61"/>
      <c r="N225" s="61"/>
      <c r="O225" s="72"/>
      <c r="P225" s="72"/>
      <c r="Q225" s="72"/>
      <c r="R225" s="72"/>
      <c r="S225" s="72"/>
      <c r="T225" s="72"/>
    </row>
    <row r="226" spans="1:20" ht="72.75" customHeight="1" x14ac:dyDescent="0.35">
      <c r="A226" s="176"/>
      <c r="B226" s="176"/>
      <c r="C226" s="177"/>
      <c r="D226" s="81"/>
      <c r="E226" s="81"/>
      <c r="F226" s="81"/>
      <c r="G226" s="96"/>
      <c r="H226" s="81"/>
      <c r="I226" s="81"/>
      <c r="J226" s="81" t="s">
        <v>674</v>
      </c>
      <c r="K226" s="81" t="s">
        <v>72</v>
      </c>
      <c r="L226" s="81" t="s">
        <v>603</v>
      </c>
      <c r="M226" s="61"/>
      <c r="N226" s="61"/>
      <c r="O226" s="72"/>
      <c r="P226" s="72"/>
      <c r="Q226" s="72"/>
      <c r="R226" s="72"/>
      <c r="S226" s="72"/>
      <c r="T226" s="72"/>
    </row>
    <row r="227" spans="1:20" ht="70.95" customHeight="1" x14ac:dyDescent="0.35">
      <c r="A227" s="176"/>
      <c r="B227" s="176"/>
      <c r="C227" s="177"/>
      <c r="D227" s="81"/>
      <c r="E227" s="81"/>
      <c r="F227" s="81"/>
      <c r="G227" s="96"/>
      <c r="H227" s="81"/>
      <c r="I227" s="81"/>
      <c r="J227" s="81" t="s">
        <v>746</v>
      </c>
      <c r="K227" s="81" t="s">
        <v>72</v>
      </c>
      <c r="L227" s="81" t="s">
        <v>707</v>
      </c>
      <c r="M227" s="61"/>
      <c r="N227" s="61"/>
      <c r="O227" s="72"/>
      <c r="P227" s="72"/>
      <c r="Q227" s="72"/>
      <c r="R227" s="72"/>
      <c r="S227" s="72"/>
      <c r="T227" s="72"/>
    </row>
    <row r="228" spans="1:20" ht="72" customHeight="1" x14ac:dyDescent="0.35">
      <c r="A228" s="176"/>
      <c r="B228" s="176"/>
      <c r="C228" s="177"/>
      <c r="D228" s="81"/>
      <c r="E228" s="81"/>
      <c r="F228" s="81"/>
      <c r="G228" s="96"/>
      <c r="H228" s="81"/>
      <c r="I228" s="81"/>
      <c r="J228" s="81" t="s">
        <v>704</v>
      </c>
      <c r="K228" s="81" t="s">
        <v>72</v>
      </c>
      <c r="L228" s="81" t="s">
        <v>688</v>
      </c>
      <c r="M228" s="61"/>
      <c r="N228" s="61"/>
      <c r="O228" s="72"/>
      <c r="P228" s="72"/>
      <c r="Q228" s="72"/>
      <c r="R228" s="72"/>
      <c r="S228" s="72"/>
      <c r="T228" s="72"/>
    </row>
    <row r="229" spans="1:20" ht="18" customHeight="1" x14ac:dyDescent="0.35">
      <c r="A229" s="176"/>
      <c r="B229" s="176"/>
      <c r="C229" s="177"/>
      <c r="D229" s="83"/>
      <c r="E229" s="83"/>
      <c r="F229" s="109"/>
      <c r="G229" s="96"/>
      <c r="H229" s="81"/>
      <c r="I229" s="80"/>
      <c r="J229" s="81"/>
      <c r="K229" s="81"/>
      <c r="L229" s="81"/>
      <c r="M229" s="75"/>
      <c r="N229" s="75"/>
      <c r="O229" s="73">
        <f t="shared" ref="O229:T229" si="18">SUM(O230:O231)</f>
        <v>646792.19999999995</v>
      </c>
      <c r="P229" s="73">
        <f t="shared" si="18"/>
        <v>617329.6</v>
      </c>
      <c r="Q229" s="73">
        <f t="shared" si="18"/>
        <v>143905.9</v>
      </c>
      <c r="R229" s="73">
        <f t="shared" si="18"/>
        <v>104199</v>
      </c>
      <c r="S229" s="73">
        <f t="shared" si="18"/>
        <v>90337</v>
      </c>
      <c r="T229" s="73">
        <f t="shared" si="18"/>
        <v>90337</v>
      </c>
    </row>
    <row r="230" spans="1:20" ht="18" customHeight="1" x14ac:dyDescent="0.35">
      <c r="A230" s="176"/>
      <c r="B230" s="176"/>
      <c r="C230" s="177"/>
      <c r="D230" s="83"/>
      <c r="E230" s="83"/>
      <c r="F230" s="109"/>
      <c r="G230" s="96"/>
      <c r="H230" s="81"/>
      <c r="I230" s="83"/>
      <c r="J230" s="80"/>
      <c r="K230" s="92"/>
      <c r="L230" s="80"/>
      <c r="M230" s="74" t="s">
        <v>230</v>
      </c>
      <c r="N230" s="74" t="s">
        <v>37</v>
      </c>
      <c r="O230" s="72">
        <v>74610.7</v>
      </c>
      <c r="P230" s="72">
        <v>74533.2</v>
      </c>
      <c r="Q230" s="72">
        <v>114521.1</v>
      </c>
      <c r="R230" s="72">
        <v>104199</v>
      </c>
      <c r="S230" s="72">
        <v>90337</v>
      </c>
      <c r="T230" s="72">
        <f>S230</f>
        <v>90337</v>
      </c>
    </row>
    <row r="231" spans="1:20" s="5" customFormat="1" ht="18" customHeight="1" x14ac:dyDescent="0.35">
      <c r="A231" s="176"/>
      <c r="B231" s="176"/>
      <c r="C231" s="177"/>
      <c r="D231" s="83"/>
      <c r="E231" s="83"/>
      <c r="F231" s="109"/>
      <c r="G231" s="96"/>
      <c r="H231" s="81"/>
      <c r="I231" s="83"/>
      <c r="J231" s="84"/>
      <c r="K231" s="82"/>
      <c r="L231" s="84"/>
      <c r="M231" s="74" t="s">
        <v>230</v>
      </c>
      <c r="N231" s="74" t="s">
        <v>104</v>
      </c>
      <c r="O231" s="72">
        <v>572181.5</v>
      </c>
      <c r="P231" s="72">
        <v>542796.4</v>
      </c>
      <c r="Q231" s="72">
        <v>29384.799999999999</v>
      </c>
      <c r="R231" s="72">
        <v>0</v>
      </c>
      <c r="S231" s="72">
        <v>0</v>
      </c>
      <c r="T231" s="72">
        <v>0</v>
      </c>
    </row>
    <row r="232" spans="1:20" ht="18" customHeight="1" x14ac:dyDescent="0.35">
      <c r="A232" s="176"/>
      <c r="B232" s="176"/>
      <c r="C232" s="177"/>
      <c r="D232" s="83"/>
      <c r="E232" s="83"/>
      <c r="F232" s="109"/>
      <c r="G232" s="96"/>
      <c r="H232" s="81"/>
      <c r="I232" s="83"/>
      <c r="J232" s="84"/>
      <c r="K232" s="82"/>
      <c r="L232" s="84"/>
      <c r="M232" s="74"/>
      <c r="N232" s="74"/>
      <c r="O232" s="72"/>
      <c r="P232" s="72"/>
      <c r="Q232" s="72"/>
      <c r="R232" s="72"/>
      <c r="S232" s="72"/>
      <c r="T232" s="72"/>
    </row>
    <row r="233" spans="1:20" ht="67.5" customHeight="1" x14ac:dyDescent="0.35">
      <c r="A233" s="176" t="s">
        <v>227</v>
      </c>
      <c r="B233" s="176" t="s">
        <v>228</v>
      </c>
      <c r="C233" s="177" t="s">
        <v>229</v>
      </c>
      <c r="D233" s="81" t="s">
        <v>22</v>
      </c>
      <c r="E233" s="81" t="s">
        <v>43</v>
      </c>
      <c r="F233" s="81" t="s">
        <v>23</v>
      </c>
      <c r="G233" s="96" t="s">
        <v>24</v>
      </c>
      <c r="H233" s="81" t="s">
        <v>225</v>
      </c>
      <c r="I233" s="81" t="s">
        <v>25</v>
      </c>
      <c r="J233" s="81" t="s">
        <v>231</v>
      </c>
      <c r="K233" s="81" t="s">
        <v>165</v>
      </c>
      <c r="L233" s="81" t="s">
        <v>232</v>
      </c>
      <c r="M233" s="57"/>
      <c r="N233" s="57"/>
      <c r="O233" s="72"/>
      <c r="P233" s="72"/>
      <c r="Q233" s="72"/>
      <c r="R233" s="72"/>
      <c r="S233" s="72"/>
      <c r="T233" s="72"/>
    </row>
    <row r="234" spans="1:20" ht="60.75" customHeight="1" x14ac:dyDescent="0.35">
      <c r="A234" s="176"/>
      <c r="B234" s="176"/>
      <c r="C234" s="177"/>
      <c r="D234" s="81" t="s">
        <v>178</v>
      </c>
      <c r="E234" s="81" t="s">
        <v>521</v>
      </c>
      <c r="F234" s="81" t="s">
        <v>179</v>
      </c>
      <c r="G234" s="96" t="s">
        <v>180</v>
      </c>
      <c r="H234" s="81" t="s">
        <v>522</v>
      </c>
      <c r="I234" s="81" t="s">
        <v>181</v>
      </c>
      <c r="J234" s="81" t="s">
        <v>486</v>
      </c>
      <c r="K234" s="81" t="s">
        <v>118</v>
      </c>
      <c r="L234" s="81" t="s">
        <v>721</v>
      </c>
      <c r="M234" s="57"/>
      <c r="N234" s="57"/>
      <c r="O234" s="72"/>
      <c r="P234" s="72"/>
      <c r="Q234" s="72"/>
      <c r="R234" s="72"/>
      <c r="S234" s="72"/>
      <c r="T234" s="72"/>
    </row>
    <row r="235" spans="1:20" ht="71.400000000000006" customHeight="1" x14ac:dyDescent="0.35">
      <c r="A235" s="176"/>
      <c r="B235" s="176"/>
      <c r="C235" s="177"/>
      <c r="D235" s="81"/>
      <c r="E235" s="81"/>
      <c r="F235" s="81"/>
      <c r="G235" s="96"/>
      <c r="H235" s="81"/>
      <c r="I235" s="81"/>
      <c r="J235" s="81" t="s">
        <v>647</v>
      </c>
      <c r="K235" s="81" t="s">
        <v>72</v>
      </c>
      <c r="L235" s="81" t="s">
        <v>603</v>
      </c>
      <c r="M235" s="57"/>
      <c r="N235" s="57"/>
      <c r="O235" s="72"/>
      <c r="P235" s="72"/>
      <c r="Q235" s="72"/>
      <c r="R235" s="72"/>
      <c r="S235" s="72"/>
      <c r="T235" s="72"/>
    </row>
    <row r="236" spans="1:20" ht="81.75" customHeight="1" x14ac:dyDescent="0.35">
      <c r="A236" s="176"/>
      <c r="B236" s="176"/>
      <c r="C236" s="177"/>
      <c r="D236" s="81"/>
      <c r="E236" s="81"/>
      <c r="F236" s="81"/>
      <c r="G236" s="96"/>
      <c r="H236" s="81"/>
      <c r="I236" s="81"/>
      <c r="J236" s="81" t="s">
        <v>747</v>
      </c>
      <c r="K236" s="81" t="s">
        <v>72</v>
      </c>
      <c r="L236" s="81" t="s">
        <v>707</v>
      </c>
      <c r="M236" s="57"/>
      <c r="N236" s="57"/>
      <c r="O236" s="72"/>
      <c r="P236" s="72"/>
      <c r="Q236" s="72"/>
      <c r="R236" s="72"/>
      <c r="S236" s="72"/>
      <c r="T236" s="72"/>
    </row>
    <row r="237" spans="1:20" ht="49.5" customHeight="1" x14ac:dyDescent="0.35">
      <c r="A237" s="176"/>
      <c r="B237" s="176"/>
      <c r="C237" s="177"/>
      <c r="D237" s="81"/>
      <c r="E237" s="81"/>
      <c r="F237" s="81"/>
      <c r="G237" s="96"/>
      <c r="H237" s="81"/>
      <c r="I237" s="81"/>
      <c r="J237" s="81" t="s">
        <v>793</v>
      </c>
      <c r="K237" s="81" t="s">
        <v>27</v>
      </c>
      <c r="L237" s="81" t="s">
        <v>794</v>
      </c>
      <c r="M237" s="57"/>
      <c r="N237" s="57"/>
      <c r="O237" s="72"/>
      <c r="P237" s="72"/>
      <c r="Q237" s="72"/>
      <c r="R237" s="72"/>
      <c r="S237" s="72"/>
      <c r="T237" s="72"/>
    </row>
    <row r="238" spans="1:20" ht="18" customHeight="1" x14ac:dyDescent="0.35">
      <c r="A238" s="176"/>
      <c r="B238" s="176"/>
      <c r="C238" s="177"/>
      <c r="D238" s="83"/>
      <c r="E238" s="83"/>
      <c r="F238" s="109"/>
      <c r="G238" s="96"/>
      <c r="H238" s="81"/>
      <c r="I238" s="83"/>
      <c r="J238" s="81"/>
      <c r="K238" s="81"/>
      <c r="L238" s="81"/>
      <c r="M238" s="61"/>
      <c r="N238" s="61"/>
      <c r="O238" s="73">
        <f t="shared" ref="O238:T238" si="19">SUM(O239)</f>
        <v>7144.7</v>
      </c>
      <c r="P238" s="73">
        <f t="shared" si="19"/>
        <v>6969.2</v>
      </c>
      <c r="Q238" s="73">
        <f t="shared" si="19"/>
        <v>6170</v>
      </c>
      <c r="R238" s="73">
        <f t="shared" si="19"/>
        <v>6405</v>
      </c>
      <c r="S238" s="73">
        <f t="shared" si="19"/>
        <v>6405</v>
      </c>
      <c r="T238" s="73">
        <f t="shared" si="19"/>
        <v>6405</v>
      </c>
    </row>
    <row r="239" spans="1:20" ht="18" customHeight="1" x14ac:dyDescent="0.35">
      <c r="A239" s="176"/>
      <c r="B239" s="176"/>
      <c r="C239" s="177"/>
      <c r="D239" s="83"/>
      <c r="E239" s="83"/>
      <c r="F239" s="109"/>
      <c r="G239" s="96"/>
      <c r="H239" s="81"/>
      <c r="I239" s="83"/>
      <c r="J239" s="84"/>
      <c r="K239" s="82"/>
      <c r="L239" s="80"/>
      <c r="M239" s="74" t="s">
        <v>230</v>
      </c>
      <c r="N239" s="74" t="s">
        <v>37</v>
      </c>
      <c r="O239" s="72">
        <v>7144.7</v>
      </c>
      <c r="P239" s="72">
        <v>6969.2</v>
      </c>
      <c r="Q239" s="72">
        <v>6170</v>
      </c>
      <c r="R239" s="72">
        <v>6405</v>
      </c>
      <c r="S239" s="72">
        <v>6405</v>
      </c>
      <c r="T239" s="72">
        <f>S239</f>
        <v>6405</v>
      </c>
    </row>
    <row r="240" spans="1:20" ht="18" customHeight="1" x14ac:dyDescent="0.35">
      <c r="A240" s="176"/>
      <c r="B240" s="176"/>
      <c r="C240" s="177"/>
      <c r="D240" s="83"/>
      <c r="E240" s="83"/>
      <c r="F240" s="109"/>
      <c r="G240" s="96"/>
      <c r="H240" s="81"/>
      <c r="I240" s="109"/>
      <c r="J240" s="84"/>
      <c r="K240" s="82"/>
      <c r="L240" s="84"/>
      <c r="M240" s="57"/>
      <c r="N240" s="57"/>
      <c r="O240" s="72"/>
      <c r="P240" s="72"/>
      <c r="Q240" s="72"/>
      <c r="R240" s="72"/>
      <c r="S240" s="72"/>
      <c r="T240" s="72"/>
    </row>
    <row r="241" spans="1:20" ht="62.25" customHeight="1" x14ac:dyDescent="0.35">
      <c r="A241" s="178" t="s">
        <v>233</v>
      </c>
      <c r="B241" s="178" t="s">
        <v>234</v>
      </c>
      <c r="C241" s="164" t="s">
        <v>235</v>
      </c>
      <c r="D241" s="81" t="s">
        <v>22</v>
      </c>
      <c r="E241" s="81" t="s">
        <v>43</v>
      </c>
      <c r="F241" s="81" t="s">
        <v>23</v>
      </c>
      <c r="G241" s="96" t="s">
        <v>24</v>
      </c>
      <c r="H241" s="81" t="s">
        <v>472</v>
      </c>
      <c r="I241" s="81" t="s">
        <v>25</v>
      </c>
      <c r="J241" s="81" t="s">
        <v>546</v>
      </c>
      <c r="K241" s="81" t="s">
        <v>27</v>
      </c>
      <c r="L241" s="81" t="s">
        <v>529</v>
      </c>
      <c r="M241" s="58" t="s">
        <v>237</v>
      </c>
      <c r="N241" s="58"/>
      <c r="O241" s="101"/>
      <c r="P241" s="101"/>
      <c r="Q241" s="101"/>
      <c r="R241" s="101"/>
      <c r="S241" s="101"/>
      <c r="T241" s="101"/>
    </row>
    <row r="242" spans="1:20" ht="61.2" customHeight="1" x14ac:dyDescent="0.2">
      <c r="A242" s="179"/>
      <c r="B242" s="179"/>
      <c r="C242" s="165"/>
      <c r="D242" s="81" t="s">
        <v>533</v>
      </c>
      <c r="E242" s="81" t="s">
        <v>788</v>
      </c>
      <c r="F242" s="81" t="s">
        <v>258</v>
      </c>
      <c r="G242" s="96" t="s">
        <v>238</v>
      </c>
      <c r="H242" s="81" t="s">
        <v>239</v>
      </c>
      <c r="I242" s="81" t="s">
        <v>240</v>
      </c>
      <c r="J242" s="81" t="s">
        <v>241</v>
      </c>
      <c r="K242" s="81" t="s">
        <v>27</v>
      </c>
      <c r="L242" s="81" t="s">
        <v>242</v>
      </c>
      <c r="M242" s="55"/>
      <c r="N242" s="55"/>
      <c r="O242" s="132"/>
      <c r="P242" s="132"/>
      <c r="Q242" s="132"/>
      <c r="R242" s="132"/>
      <c r="S242" s="132"/>
      <c r="T242" s="132"/>
    </row>
    <row r="243" spans="1:20" ht="66" customHeight="1" x14ac:dyDescent="0.35">
      <c r="A243" s="179"/>
      <c r="B243" s="179"/>
      <c r="C243" s="165"/>
      <c r="D243" s="81" t="s">
        <v>573</v>
      </c>
      <c r="E243" s="81" t="s">
        <v>27</v>
      </c>
      <c r="F243" s="81" t="s">
        <v>574</v>
      </c>
      <c r="G243" s="81" t="s">
        <v>765</v>
      </c>
      <c r="H243" s="81" t="s">
        <v>768</v>
      </c>
      <c r="I243" s="81" t="s">
        <v>688</v>
      </c>
      <c r="J243" s="81" t="s">
        <v>243</v>
      </c>
      <c r="K243" s="81" t="s">
        <v>182</v>
      </c>
      <c r="L243" s="81" t="s">
        <v>723</v>
      </c>
      <c r="M243" s="58"/>
      <c r="N243" s="58"/>
      <c r="O243" s="72"/>
      <c r="P243" s="72"/>
      <c r="Q243" s="72"/>
      <c r="R243" s="72"/>
      <c r="S243" s="72"/>
      <c r="T243" s="72"/>
    </row>
    <row r="244" spans="1:20" ht="75.75" customHeight="1" x14ac:dyDescent="0.35">
      <c r="A244" s="179"/>
      <c r="B244" s="179"/>
      <c r="C244" s="165"/>
      <c r="D244" s="81"/>
      <c r="E244" s="81"/>
      <c r="F244" s="81"/>
      <c r="G244" s="81" t="s">
        <v>593</v>
      </c>
      <c r="H244" s="81" t="s">
        <v>458</v>
      </c>
      <c r="I244" s="81" t="s">
        <v>603</v>
      </c>
      <c r="J244" s="79" t="s">
        <v>789</v>
      </c>
      <c r="K244" s="81" t="s">
        <v>27</v>
      </c>
      <c r="L244" s="81" t="s">
        <v>805</v>
      </c>
      <c r="M244" s="58"/>
      <c r="N244" s="58"/>
      <c r="O244" s="72"/>
      <c r="P244" s="72"/>
      <c r="Q244" s="72"/>
      <c r="R244" s="72"/>
      <c r="S244" s="72"/>
      <c r="T244" s="72"/>
    </row>
    <row r="245" spans="1:20" ht="135.75" customHeight="1" x14ac:dyDescent="0.35">
      <c r="A245" s="179"/>
      <c r="B245" s="179"/>
      <c r="C245" s="165"/>
      <c r="D245" s="81"/>
      <c r="E245" s="81"/>
      <c r="F245" s="81"/>
      <c r="G245" s="81" t="s">
        <v>727</v>
      </c>
      <c r="H245" s="79" t="s">
        <v>460</v>
      </c>
      <c r="I245" s="81" t="s">
        <v>78</v>
      </c>
      <c r="J245" s="79" t="s">
        <v>608</v>
      </c>
      <c r="K245" s="81" t="s">
        <v>27</v>
      </c>
      <c r="L245" s="81" t="s">
        <v>610</v>
      </c>
      <c r="M245" s="58"/>
      <c r="N245" s="58"/>
      <c r="O245" s="72"/>
      <c r="P245" s="72"/>
      <c r="Q245" s="72"/>
      <c r="R245" s="72"/>
      <c r="S245" s="72"/>
      <c r="T245" s="72"/>
    </row>
    <row r="246" spans="1:20" ht="138" customHeight="1" x14ac:dyDescent="0.35">
      <c r="A246" s="179"/>
      <c r="B246" s="179"/>
      <c r="C246" s="165"/>
      <c r="D246" s="81"/>
      <c r="E246" s="81"/>
      <c r="F246" s="81"/>
      <c r="G246" s="81" t="s">
        <v>751</v>
      </c>
      <c r="H246" s="81" t="s">
        <v>460</v>
      </c>
      <c r="I246" s="81" t="s">
        <v>752</v>
      </c>
      <c r="J246" s="79"/>
      <c r="K246" s="81"/>
      <c r="L246" s="81"/>
      <c r="M246" s="58"/>
      <c r="N246" s="58"/>
      <c r="O246" s="72"/>
      <c r="P246" s="72"/>
      <c r="Q246" s="72"/>
      <c r="R246" s="72"/>
      <c r="S246" s="72"/>
      <c r="T246" s="72"/>
    </row>
    <row r="247" spans="1:20" ht="142.5" customHeight="1" x14ac:dyDescent="0.35">
      <c r="A247" s="179"/>
      <c r="B247" s="179"/>
      <c r="C247" s="165"/>
      <c r="D247" s="81"/>
      <c r="E247" s="81"/>
      <c r="F247" s="81"/>
      <c r="G247" s="81" t="s">
        <v>609</v>
      </c>
      <c r="H247" s="81" t="s">
        <v>460</v>
      </c>
      <c r="I247" s="81" t="s">
        <v>610</v>
      </c>
      <c r="J247" s="81"/>
      <c r="K247" s="81"/>
      <c r="L247" s="81"/>
      <c r="M247" s="58"/>
      <c r="N247" s="58"/>
      <c r="O247" s="72"/>
      <c r="P247" s="72"/>
      <c r="Q247" s="72"/>
      <c r="R247" s="72"/>
      <c r="S247" s="72"/>
      <c r="T247" s="72"/>
    </row>
    <row r="248" spans="1:20" ht="52.5" customHeight="1" x14ac:dyDescent="0.35">
      <c r="A248" s="179"/>
      <c r="B248" s="179"/>
      <c r="C248" s="165"/>
      <c r="D248" s="81"/>
      <c r="E248" s="81"/>
      <c r="F248" s="81"/>
      <c r="G248" s="79" t="s">
        <v>755</v>
      </c>
      <c r="H248" s="81" t="s">
        <v>459</v>
      </c>
      <c r="I248" s="81" t="s">
        <v>756</v>
      </c>
      <c r="J248" s="81"/>
      <c r="K248" s="81"/>
      <c r="L248" s="79"/>
      <c r="M248" s="58"/>
      <c r="N248" s="58"/>
      <c r="O248" s="72"/>
      <c r="P248" s="72"/>
      <c r="Q248" s="72"/>
      <c r="R248" s="72"/>
      <c r="S248" s="72"/>
      <c r="T248" s="72"/>
    </row>
    <row r="249" spans="1:20" ht="52.5" customHeight="1" x14ac:dyDescent="0.35">
      <c r="A249" s="179"/>
      <c r="B249" s="179"/>
      <c r="C249" s="165"/>
      <c r="D249" s="81"/>
      <c r="E249" s="81"/>
      <c r="F249" s="81"/>
      <c r="G249" s="79" t="s">
        <v>607</v>
      </c>
      <c r="H249" s="81" t="s">
        <v>459</v>
      </c>
      <c r="I249" s="81" t="s">
        <v>606</v>
      </c>
      <c r="J249" s="79"/>
      <c r="K249" s="81"/>
      <c r="L249" s="81"/>
      <c r="M249" s="58"/>
      <c r="N249" s="58"/>
      <c r="O249" s="72"/>
      <c r="P249" s="72"/>
      <c r="Q249" s="72"/>
      <c r="R249" s="72"/>
      <c r="S249" s="72"/>
      <c r="T249" s="72"/>
    </row>
    <row r="250" spans="1:20" ht="18" customHeight="1" x14ac:dyDescent="0.35">
      <c r="A250" s="179"/>
      <c r="B250" s="179"/>
      <c r="C250" s="165"/>
      <c r="D250" s="83"/>
      <c r="E250" s="83"/>
      <c r="F250" s="109"/>
      <c r="G250" s="96"/>
      <c r="H250" s="81"/>
      <c r="I250" s="83"/>
      <c r="J250" s="81"/>
      <c r="K250" s="81"/>
      <c r="L250" s="81"/>
      <c r="M250" s="77"/>
      <c r="N250" s="77"/>
      <c r="O250" s="134">
        <f t="shared" ref="O250:T250" si="20">SUM(O251)</f>
        <v>336044.3</v>
      </c>
      <c r="P250" s="134">
        <f t="shared" si="20"/>
        <v>336044.3</v>
      </c>
      <c r="Q250" s="134">
        <f t="shared" si="20"/>
        <v>16176.4</v>
      </c>
      <c r="R250" s="134">
        <f t="shared" si="20"/>
        <v>0</v>
      </c>
      <c r="S250" s="134">
        <f t="shared" si="20"/>
        <v>0</v>
      </c>
      <c r="T250" s="134">
        <f t="shared" si="20"/>
        <v>0</v>
      </c>
    </row>
    <row r="251" spans="1:20" ht="18" customHeight="1" x14ac:dyDescent="0.35">
      <c r="A251" s="179"/>
      <c r="B251" s="179"/>
      <c r="C251" s="165"/>
      <c r="D251" s="83"/>
      <c r="E251" s="83"/>
      <c r="F251" s="109"/>
      <c r="G251" s="96"/>
      <c r="H251" s="81"/>
      <c r="I251" s="83"/>
      <c r="J251" s="83"/>
      <c r="K251" s="83"/>
      <c r="L251" s="80"/>
      <c r="M251" s="74" t="s">
        <v>91</v>
      </c>
      <c r="N251" s="74" t="s">
        <v>104</v>
      </c>
      <c r="O251" s="72">
        <f>10416.7+236263.4+89364.2</f>
        <v>336044.3</v>
      </c>
      <c r="P251" s="72">
        <f>10416.7+236263.4+89364.2</f>
        <v>336044.3</v>
      </c>
      <c r="Q251" s="72">
        <v>16176.4</v>
      </c>
      <c r="R251" s="72">
        <v>0</v>
      </c>
      <c r="S251" s="72">
        <v>0</v>
      </c>
      <c r="T251" s="72">
        <f>S251</f>
        <v>0</v>
      </c>
    </row>
    <row r="252" spans="1:20" ht="18" customHeight="1" x14ac:dyDescent="0.35">
      <c r="A252" s="179"/>
      <c r="B252" s="179"/>
      <c r="C252" s="165"/>
      <c r="D252" s="83"/>
      <c r="E252" s="83"/>
      <c r="F252" s="109"/>
      <c r="G252" s="96"/>
      <c r="H252" s="81"/>
      <c r="I252" s="83"/>
      <c r="J252" s="83"/>
      <c r="K252" s="83"/>
      <c r="L252" s="83"/>
      <c r="M252" s="74"/>
      <c r="N252" s="74"/>
      <c r="O252" s="72"/>
      <c r="P252" s="72"/>
      <c r="Q252" s="72"/>
      <c r="R252" s="72"/>
      <c r="S252" s="72"/>
      <c r="T252" s="72"/>
    </row>
    <row r="253" spans="1:20" ht="64.5" customHeight="1" x14ac:dyDescent="0.2">
      <c r="A253" s="178" t="s">
        <v>245</v>
      </c>
      <c r="B253" s="176" t="s">
        <v>246</v>
      </c>
      <c r="C253" s="177" t="s">
        <v>247</v>
      </c>
      <c r="D253" s="81" t="s">
        <v>22</v>
      </c>
      <c r="E253" s="81" t="s">
        <v>43</v>
      </c>
      <c r="F253" s="81" t="s">
        <v>23</v>
      </c>
      <c r="G253" s="96" t="s">
        <v>24</v>
      </c>
      <c r="H253" s="81" t="s">
        <v>236</v>
      </c>
      <c r="I253" s="81" t="s">
        <v>25</v>
      </c>
      <c r="J253" s="81" t="s">
        <v>546</v>
      </c>
      <c r="K253" s="81" t="s">
        <v>27</v>
      </c>
      <c r="L253" s="81" t="s">
        <v>529</v>
      </c>
      <c r="M253" s="55"/>
      <c r="N253" s="55"/>
      <c r="O253" s="132"/>
      <c r="P253" s="132"/>
      <c r="Q253" s="132"/>
      <c r="R253" s="132"/>
      <c r="S253" s="132"/>
      <c r="T253" s="132"/>
    </row>
    <row r="254" spans="1:20" ht="63" customHeight="1" x14ac:dyDescent="0.35">
      <c r="A254" s="179"/>
      <c r="B254" s="176"/>
      <c r="C254" s="177"/>
      <c r="D254" s="81" t="s">
        <v>573</v>
      </c>
      <c r="E254" s="81" t="s">
        <v>27</v>
      </c>
      <c r="F254" s="81" t="s">
        <v>574</v>
      </c>
      <c r="G254" s="96" t="s">
        <v>238</v>
      </c>
      <c r="H254" s="81" t="s">
        <v>239</v>
      </c>
      <c r="I254" s="81" t="s">
        <v>240</v>
      </c>
      <c r="J254" s="81" t="s">
        <v>243</v>
      </c>
      <c r="K254" s="81" t="s">
        <v>182</v>
      </c>
      <c r="L254" s="81" t="s">
        <v>723</v>
      </c>
      <c r="M254" s="58"/>
      <c r="N254" s="58"/>
      <c r="O254" s="72"/>
      <c r="P254" s="72"/>
      <c r="Q254" s="72"/>
      <c r="R254" s="72"/>
      <c r="S254" s="72"/>
      <c r="T254" s="72"/>
    </row>
    <row r="255" spans="1:20" ht="49.5" customHeight="1" x14ac:dyDescent="0.35">
      <c r="A255" s="179"/>
      <c r="B255" s="176"/>
      <c r="C255" s="177"/>
      <c r="D255" s="81"/>
      <c r="E255" s="81"/>
      <c r="F255" s="81"/>
      <c r="G255" s="81" t="s">
        <v>765</v>
      </c>
      <c r="H255" s="81" t="s">
        <v>768</v>
      </c>
      <c r="I255" s="81" t="s">
        <v>688</v>
      </c>
      <c r="J255" s="81" t="s">
        <v>685</v>
      </c>
      <c r="K255" s="81" t="s">
        <v>72</v>
      </c>
      <c r="L255" s="81" t="s">
        <v>686</v>
      </c>
      <c r="M255" s="58"/>
      <c r="N255" s="58"/>
      <c r="O255" s="72"/>
      <c r="P255" s="72"/>
      <c r="Q255" s="72"/>
      <c r="R255" s="72"/>
      <c r="S255" s="72"/>
      <c r="T255" s="72"/>
    </row>
    <row r="256" spans="1:20" ht="51.75" customHeight="1" x14ac:dyDescent="0.35">
      <c r="A256" s="179"/>
      <c r="B256" s="176"/>
      <c r="C256" s="177"/>
      <c r="D256" s="81"/>
      <c r="E256" s="81"/>
      <c r="F256" s="81"/>
      <c r="G256" s="81" t="s">
        <v>593</v>
      </c>
      <c r="H256" s="81" t="s">
        <v>458</v>
      </c>
      <c r="I256" s="81" t="s">
        <v>603</v>
      </c>
      <c r="J256" s="81" t="s">
        <v>620</v>
      </c>
      <c r="K256" s="81" t="s">
        <v>72</v>
      </c>
      <c r="L256" s="81" t="s">
        <v>684</v>
      </c>
      <c r="M256" s="58"/>
      <c r="N256" s="58"/>
      <c r="O256" s="72"/>
      <c r="P256" s="72"/>
      <c r="Q256" s="72"/>
      <c r="R256" s="72"/>
      <c r="S256" s="72"/>
      <c r="T256" s="72"/>
    </row>
    <row r="257" spans="1:20" ht="62.25" customHeight="1" x14ac:dyDescent="0.35">
      <c r="A257" s="179"/>
      <c r="B257" s="176"/>
      <c r="C257" s="177"/>
      <c r="D257" s="81"/>
      <c r="E257" s="81"/>
      <c r="F257" s="81"/>
      <c r="G257" s="96" t="s">
        <v>741</v>
      </c>
      <c r="H257" s="81" t="s">
        <v>72</v>
      </c>
      <c r="I257" s="81" t="s">
        <v>74</v>
      </c>
      <c r="J257" s="79" t="s">
        <v>706</v>
      </c>
      <c r="K257" s="81" t="s">
        <v>72</v>
      </c>
      <c r="L257" s="81" t="s">
        <v>707</v>
      </c>
      <c r="M257" s="58"/>
      <c r="N257" s="58"/>
      <c r="O257" s="72"/>
      <c r="P257" s="72"/>
      <c r="Q257" s="72"/>
      <c r="R257" s="72"/>
      <c r="S257" s="72"/>
      <c r="T257" s="72"/>
    </row>
    <row r="258" spans="1:20" ht="61.5" customHeight="1" x14ac:dyDescent="0.35">
      <c r="A258" s="179"/>
      <c r="B258" s="176"/>
      <c r="C258" s="177"/>
      <c r="D258" s="81"/>
      <c r="E258" s="81"/>
      <c r="F258" s="81"/>
      <c r="G258" s="96" t="s">
        <v>742</v>
      </c>
      <c r="H258" s="81" t="s">
        <v>27</v>
      </c>
      <c r="I258" s="81" t="s">
        <v>244</v>
      </c>
      <c r="J258" s="79" t="s">
        <v>608</v>
      </c>
      <c r="K258" s="81" t="s">
        <v>27</v>
      </c>
      <c r="L258" s="81" t="s">
        <v>610</v>
      </c>
      <c r="M258" s="58"/>
      <c r="N258" s="58"/>
      <c r="O258" s="72"/>
      <c r="P258" s="72"/>
      <c r="Q258" s="72"/>
      <c r="R258" s="72"/>
      <c r="S258" s="72"/>
      <c r="T258" s="72"/>
    </row>
    <row r="259" spans="1:20" ht="57.75" customHeight="1" x14ac:dyDescent="0.35">
      <c r="A259" s="179"/>
      <c r="B259" s="176"/>
      <c r="C259" s="177"/>
      <c r="D259" s="81"/>
      <c r="E259" s="81"/>
      <c r="F259" s="81"/>
      <c r="G259" s="96" t="s">
        <v>516</v>
      </c>
      <c r="H259" s="81" t="s">
        <v>27</v>
      </c>
      <c r="I259" s="81" t="s">
        <v>248</v>
      </c>
      <c r="J259" s="79" t="s">
        <v>517</v>
      </c>
      <c r="K259" s="81" t="s">
        <v>27</v>
      </c>
      <c r="L259" s="81" t="s">
        <v>519</v>
      </c>
      <c r="M259" s="58"/>
      <c r="N259" s="58"/>
      <c r="O259" s="72"/>
      <c r="P259" s="72"/>
      <c r="Q259" s="72"/>
      <c r="R259" s="72"/>
      <c r="S259" s="72"/>
      <c r="T259" s="72"/>
    </row>
    <row r="260" spans="1:20" ht="129.75" customHeight="1" x14ac:dyDescent="0.35">
      <c r="A260" s="179"/>
      <c r="B260" s="176"/>
      <c r="C260" s="177"/>
      <c r="D260" s="81"/>
      <c r="E260" s="81"/>
      <c r="F260" s="81"/>
      <c r="G260" s="81" t="s">
        <v>727</v>
      </c>
      <c r="H260" s="79" t="s">
        <v>460</v>
      </c>
      <c r="I260" s="81" t="s">
        <v>78</v>
      </c>
      <c r="J260" s="79" t="s">
        <v>789</v>
      </c>
      <c r="K260" s="81" t="s">
        <v>27</v>
      </c>
      <c r="L260" s="81" t="s">
        <v>805</v>
      </c>
      <c r="M260" s="58"/>
      <c r="N260" s="58"/>
      <c r="O260" s="72"/>
      <c r="P260" s="72"/>
      <c r="Q260" s="72"/>
      <c r="R260" s="72"/>
      <c r="S260" s="72"/>
      <c r="T260" s="72"/>
    </row>
    <row r="261" spans="1:20" ht="149.25" customHeight="1" x14ac:dyDescent="0.35">
      <c r="A261" s="179"/>
      <c r="B261" s="176"/>
      <c r="C261" s="177"/>
      <c r="D261" s="81"/>
      <c r="E261" s="81"/>
      <c r="F261" s="81"/>
      <c r="G261" s="81" t="s">
        <v>751</v>
      </c>
      <c r="H261" s="81" t="s">
        <v>460</v>
      </c>
      <c r="I261" s="81" t="s">
        <v>752</v>
      </c>
      <c r="J261" s="81" t="s">
        <v>145</v>
      </c>
      <c r="K261" s="81" t="s">
        <v>27</v>
      </c>
      <c r="L261" s="81" t="s">
        <v>146</v>
      </c>
      <c r="M261" s="58"/>
      <c r="N261" s="58"/>
      <c r="O261" s="72"/>
      <c r="P261" s="72"/>
      <c r="Q261" s="72"/>
      <c r="R261" s="72"/>
      <c r="S261" s="72"/>
      <c r="T261" s="72"/>
    </row>
    <row r="262" spans="1:20" ht="141.75" customHeight="1" x14ac:dyDescent="0.35">
      <c r="A262" s="179"/>
      <c r="B262" s="176"/>
      <c r="C262" s="177"/>
      <c r="D262" s="81"/>
      <c r="E262" s="81"/>
      <c r="F262" s="81"/>
      <c r="G262" s="81" t="s">
        <v>609</v>
      </c>
      <c r="H262" s="81" t="s">
        <v>460</v>
      </c>
      <c r="I262" s="81" t="s">
        <v>610</v>
      </c>
      <c r="J262" s="79" t="s">
        <v>637</v>
      </c>
      <c r="K262" s="81" t="s">
        <v>72</v>
      </c>
      <c r="L262" s="81" t="s">
        <v>603</v>
      </c>
      <c r="M262" s="58"/>
      <c r="N262" s="58"/>
      <c r="O262" s="72"/>
      <c r="P262" s="72"/>
      <c r="Q262" s="72"/>
      <c r="R262" s="72"/>
      <c r="S262" s="72"/>
      <c r="T262" s="72"/>
    </row>
    <row r="263" spans="1:20" ht="63" customHeight="1" x14ac:dyDescent="0.35">
      <c r="A263" s="179"/>
      <c r="B263" s="176"/>
      <c r="C263" s="177"/>
      <c r="D263" s="81"/>
      <c r="E263" s="81"/>
      <c r="F263" s="81"/>
      <c r="G263" s="79" t="s">
        <v>755</v>
      </c>
      <c r="H263" s="81" t="s">
        <v>459</v>
      </c>
      <c r="I263" s="81" t="s">
        <v>756</v>
      </c>
      <c r="J263" s="79" t="s">
        <v>716</v>
      </c>
      <c r="K263" s="81" t="s">
        <v>72</v>
      </c>
      <c r="L263" s="81" t="s">
        <v>717</v>
      </c>
      <c r="M263" s="58"/>
      <c r="N263" s="58"/>
      <c r="O263" s="72"/>
      <c r="P263" s="72"/>
      <c r="Q263" s="72"/>
      <c r="R263" s="72"/>
      <c r="S263" s="72"/>
      <c r="T263" s="72"/>
    </row>
    <row r="264" spans="1:20" ht="63" customHeight="1" x14ac:dyDescent="0.35">
      <c r="A264" s="179"/>
      <c r="B264" s="176"/>
      <c r="C264" s="177"/>
      <c r="D264" s="81"/>
      <c r="E264" s="81"/>
      <c r="F264" s="81"/>
      <c r="G264" s="79" t="s">
        <v>607</v>
      </c>
      <c r="H264" s="81" t="s">
        <v>459</v>
      </c>
      <c r="I264" s="81" t="s">
        <v>606</v>
      </c>
      <c r="J264" s="79" t="s">
        <v>676</v>
      </c>
      <c r="K264" s="81" t="s">
        <v>72</v>
      </c>
      <c r="L264" s="81" t="s">
        <v>677</v>
      </c>
      <c r="M264" s="58"/>
      <c r="N264" s="58"/>
      <c r="O264" s="72"/>
      <c r="P264" s="72"/>
      <c r="Q264" s="72"/>
      <c r="R264" s="72"/>
      <c r="S264" s="72"/>
      <c r="T264" s="72"/>
    </row>
    <row r="265" spans="1:20" ht="18" customHeight="1" x14ac:dyDescent="0.3">
      <c r="A265" s="179"/>
      <c r="B265" s="176"/>
      <c r="C265" s="177"/>
      <c r="D265" s="81"/>
      <c r="E265" s="81"/>
      <c r="F265" s="81"/>
      <c r="G265" s="96"/>
      <c r="H265" s="81"/>
      <c r="I265" s="83"/>
      <c r="J265" s="81"/>
      <c r="K265" s="81"/>
      <c r="L265" s="81"/>
      <c r="M265" s="77"/>
      <c r="N265" s="77"/>
      <c r="O265" s="90">
        <f t="shared" ref="O265:T265" si="21">SUM(O266:O266)</f>
        <v>469966.3</v>
      </c>
      <c r="P265" s="90">
        <f t="shared" si="21"/>
        <v>428004.7</v>
      </c>
      <c r="Q265" s="90">
        <f t="shared" si="21"/>
        <v>612437</v>
      </c>
      <c r="R265" s="90">
        <f t="shared" si="21"/>
        <v>534939</v>
      </c>
      <c r="S265" s="90">
        <f t="shared" si="21"/>
        <v>489513.1</v>
      </c>
      <c r="T265" s="90">
        <f t="shared" si="21"/>
        <v>489513.1</v>
      </c>
    </row>
    <row r="266" spans="1:20" ht="18" customHeight="1" x14ac:dyDescent="0.35">
      <c r="A266" s="179"/>
      <c r="B266" s="176"/>
      <c r="C266" s="177"/>
      <c r="D266" s="81"/>
      <c r="E266" s="81"/>
      <c r="F266" s="81"/>
      <c r="G266" s="96"/>
      <c r="H266" s="81"/>
      <c r="I266" s="83"/>
      <c r="J266" s="83"/>
      <c r="K266" s="83"/>
      <c r="L266" s="80"/>
      <c r="M266" s="74" t="s">
        <v>91</v>
      </c>
      <c r="N266" s="74" t="s">
        <v>104</v>
      </c>
      <c r="O266" s="72">
        <v>469966.3</v>
      </c>
      <c r="P266" s="72">
        <v>428004.7</v>
      </c>
      <c r="Q266" s="72">
        <v>612437</v>
      </c>
      <c r="R266" s="72">
        <v>534939</v>
      </c>
      <c r="S266" s="72">
        <v>489513.1</v>
      </c>
      <c r="T266" s="72">
        <f>S266</f>
        <v>489513.1</v>
      </c>
    </row>
    <row r="267" spans="1:20" ht="18" customHeight="1" x14ac:dyDescent="0.35">
      <c r="A267" s="179"/>
      <c r="B267" s="176"/>
      <c r="C267" s="177"/>
      <c r="D267" s="81"/>
      <c r="E267" s="81"/>
      <c r="F267" s="81"/>
      <c r="G267" s="96"/>
      <c r="H267" s="81"/>
      <c r="I267" s="83"/>
      <c r="J267" s="83"/>
      <c r="K267" s="83"/>
      <c r="L267" s="83"/>
      <c r="M267" s="89"/>
      <c r="N267" s="89"/>
      <c r="O267" s="72"/>
      <c r="P267" s="72"/>
      <c r="Q267" s="72"/>
      <c r="R267" s="72"/>
      <c r="S267" s="72"/>
      <c r="T267" s="72"/>
    </row>
    <row r="268" spans="1:20" ht="66" customHeight="1" x14ac:dyDescent="0.35">
      <c r="A268" s="179" t="s">
        <v>249</v>
      </c>
      <c r="B268" s="176" t="s">
        <v>250</v>
      </c>
      <c r="C268" s="177" t="s">
        <v>251</v>
      </c>
      <c r="D268" s="81" t="s">
        <v>22</v>
      </c>
      <c r="E268" s="81" t="s">
        <v>43</v>
      </c>
      <c r="F268" s="81" t="s">
        <v>23</v>
      </c>
      <c r="G268" s="96" t="s">
        <v>24</v>
      </c>
      <c r="H268" s="81" t="s">
        <v>236</v>
      </c>
      <c r="I268" s="81" t="s">
        <v>25</v>
      </c>
      <c r="J268" s="81" t="s">
        <v>546</v>
      </c>
      <c r="K268" s="81" t="s">
        <v>27</v>
      </c>
      <c r="L268" s="81" t="s">
        <v>529</v>
      </c>
      <c r="M268" s="54"/>
      <c r="N268" s="54"/>
      <c r="O268" s="72"/>
      <c r="P268" s="72"/>
      <c r="Q268" s="72"/>
      <c r="R268" s="72"/>
      <c r="S268" s="101"/>
      <c r="T268" s="101"/>
    </row>
    <row r="269" spans="1:20" ht="66" customHeight="1" x14ac:dyDescent="0.35">
      <c r="A269" s="179"/>
      <c r="B269" s="176"/>
      <c r="C269" s="177"/>
      <c r="D269" s="81" t="s">
        <v>573</v>
      </c>
      <c r="E269" s="81" t="s">
        <v>27</v>
      </c>
      <c r="F269" s="81" t="s">
        <v>574</v>
      </c>
      <c r="G269" s="96" t="s">
        <v>238</v>
      </c>
      <c r="H269" s="81" t="s">
        <v>239</v>
      </c>
      <c r="I269" s="81" t="s">
        <v>240</v>
      </c>
      <c r="J269" s="81" t="s">
        <v>243</v>
      </c>
      <c r="K269" s="81" t="s">
        <v>182</v>
      </c>
      <c r="L269" s="81" t="s">
        <v>723</v>
      </c>
      <c r="M269" s="54"/>
      <c r="N269" s="54"/>
      <c r="O269" s="72"/>
      <c r="P269" s="72"/>
      <c r="Q269" s="72"/>
      <c r="R269" s="72"/>
      <c r="S269" s="101"/>
      <c r="T269" s="101"/>
    </row>
    <row r="270" spans="1:20" ht="76.5" customHeight="1" x14ac:dyDescent="0.35">
      <c r="A270" s="179"/>
      <c r="B270" s="176"/>
      <c r="C270" s="177"/>
      <c r="D270" s="92"/>
      <c r="E270" s="92"/>
      <c r="F270" s="92"/>
      <c r="G270" s="81" t="s">
        <v>765</v>
      </c>
      <c r="H270" s="81" t="s">
        <v>768</v>
      </c>
      <c r="I270" s="81" t="s">
        <v>688</v>
      </c>
      <c r="J270" s="79" t="s">
        <v>789</v>
      </c>
      <c r="K270" s="81" t="s">
        <v>27</v>
      </c>
      <c r="L270" s="81" t="s">
        <v>805</v>
      </c>
      <c r="M270" s="54"/>
      <c r="N270" s="54"/>
      <c r="O270" s="72"/>
      <c r="P270" s="72"/>
      <c r="Q270" s="72"/>
      <c r="R270" s="72"/>
      <c r="S270" s="72"/>
      <c r="T270" s="72"/>
    </row>
    <row r="271" spans="1:20" ht="66" customHeight="1" x14ac:dyDescent="0.35">
      <c r="A271" s="179"/>
      <c r="B271" s="176"/>
      <c r="C271" s="177"/>
      <c r="D271" s="92"/>
      <c r="E271" s="92"/>
      <c r="F271" s="92"/>
      <c r="G271" s="81" t="s">
        <v>593</v>
      </c>
      <c r="H271" s="81" t="s">
        <v>458</v>
      </c>
      <c r="I271" s="81" t="s">
        <v>603</v>
      </c>
      <c r="J271" s="79" t="s">
        <v>608</v>
      </c>
      <c r="K271" s="81" t="s">
        <v>27</v>
      </c>
      <c r="L271" s="81" t="s">
        <v>610</v>
      </c>
      <c r="M271" s="54"/>
      <c r="N271" s="54"/>
      <c r="O271" s="72"/>
      <c r="P271" s="72"/>
      <c r="Q271" s="72"/>
      <c r="R271" s="72"/>
      <c r="S271" s="72"/>
      <c r="T271" s="72"/>
    </row>
    <row r="272" spans="1:20" ht="131.25" customHeight="1" x14ac:dyDescent="0.35">
      <c r="A272" s="179"/>
      <c r="B272" s="176"/>
      <c r="C272" s="177"/>
      <c r="D272" s="83"/>
      <c r="E272" s="83"/>
      <c r="F272" s="109"/>
      <c r="G272" s="81" t="s">
        <v>727</v>
      </c>
      <c r="H272" s="79" t="s">
        <v>460</v>
      </c>
      <c r="I272" s="81" t="s">
        <v>78</v>
      </c>
      <c r="J272" s="79"/>
      <c r="K272" s="81"/>
      <c r="L272" s="81"/>
      <c r="M272" s="54"/>
      <c r="N272" s="54"/>
      <c r="O272" s="72"/>
      <c r="P272" s="72"/>
      <c r="Q272" s="72"/>
      <c r="R272" s="72"/>
      <c r="S272" s="72"/>
      <c r="T272" s="72"/>
    </row>
    <row r="273" spans="1:20" ht="138.75" customHeight="1" x14ac:dyDescent="0.35">
      <c r="A273" s="179"/>
      <c r="B273" s="176"/>
      <c r="C273" s="177"/>
      <c r="D273" s="81"/>
      <c r="E273" s="81"/>
      <c r="F273" s="81"/>
      <c r="G273" s="81" t="s">
        <v>751</v>
      </c>
      <c r="H273" s="81" t="s">
        <v>460</v>
      </c>
      <c r="I273" s="81" t="s">
        <v>752</v>
      </c>
      <c r="J273" s="81"/>
      <c r="K273" s="81"/>
      <c r="L273" s="81"/>
      <c r="M273" s="54"/>
      <c r="N273" s="54"/>
      <c r="O273" s="72"/>
      <c r="P273" s="72"/>
      <c r="Q273" s="72"/>
      <c r="R273" s="72"/>
      <c r="S273" s="72"/>
      <c r="T273" s="72"/>
    </row>
    <row r="274" spans="1:20" ht="143.25" customHeight="1" x14ac:dyDescent="0.35">
      <c r="A274" s="179"/>
      <c r="B274" s="176"/>
      <c r="C274" s="177"/>
      <c r="D274" s="81"/>
      <c r="E274" s="81"/>
      <c r="F274" s="81"/>
      <c r="G274" s="81" t="s">
        <v>609</v>
      </c>
      <c r="H274" s="81" t="s">
        <v>460</v>
      </c>
      <c r="I274" s="81" t="s">
        <v>610</v>
      </c>
      <c r="J274" s="81"/>
      <c r="K274" s="81"/>
      <c r="L274" s="80"/>
      <c r="M274" s="54"/>
      <c r="N274" s="54"/>
      <c r="O274" s="72"/>
      <c r="P274" s="72"/>
      <c r="Q274" s="72"/>
      <c r="R274" s="72"/>
      <c r="S274" s="72"/>
      <c r="T274" s="72"/>
    </row>
    <row r="275" spans="1:20" ht="54.75" customHeight="1" x14ac:dyDescent="0.35">
      <c r="A275" s="179"/>
      <c r="B275" s="176"/>
      <c r="C275" s="177"/>
      <c r="D275" s="81"/>
      <c r="E275" s="81"/>
      <c r="F275" s="81"/>
      <c r="G275" s="79" t="s">
        <v>755</v>
      </c>
      <c r="H275" s="81" t="s">
        <v>459</v>
      </c>
      <c r="I275" s="81" t="s">
        <v>756</v>
      </c>
      <c r="J275" s="79"/>
      <c r="K275" s="81"/>
      <c r="L275" s="81"/>
      <c r="M275" s="54"/>
      <c r="N275" s="54"/>
      <c r="O275" s="72"/>
      <c r="P275" s="72"/>
      <c r="Q275" s="72"/>
      <c r="R275" s="72"/>
      <c r="S275" s="72"/>
      <c r="T275" s="72"/>
    </row>
    <row r="276" spans="1:20" ht="54.75" customHeight="1" x14ac:dyDescent="0.35">
      <c r="A276" s="179"/>
      <c r="B276" s="176"/>
      <c r="C276" s="177"/>
      <c r="D276" s="81"/>
      <c r="E276" s="81"/>
      <c r="F276" s="81"/>
      <c r="G276" s="79" t="s">
        <v>607</v>
      </c>
      <c r="H276" s="81" t="s">
        <v>459</v>
      </c>
      <c r="I276" s="81" t="s">
        <v>606</v>
      </c>
      <c r="J276" s="81"/>
      <c r="K276" s="81"/>
      <c r="L276" s="80"/>
      <c r="M276" s="54"/>
      <c r="N276" s="54"/>
      <c r="O276" s="72"/>
      <c r="P276" s="72"/>
      <c r="Q276" s="72"/>
      <c r="R276" s="72"/>
      <c r="S276" s="72"/>
      <c r="T276" s="72"/>
    </row>
    <row r="277" spans="1:20" ht="18" customHeight="1" x14ac:dyDescent="0.3">
      <c r="A277" s="179"/>
      <c r="B277" s="176"/>
      <c r="C277" s="177"/>
      <c r="D277" s="92"/>
      <c r="E277" s="92"/>
      <c r="F277" s="92"/>
      <c r="G277" s="96"/>
      <c r="H277" s="81"/>
      <c r="I277" s="126"/>
      <c r="J277" s="81"/>
      <c r="K277" s="81"/>
      <c r="L277" s="80"/>
      <c r="M277" s="55"/>
      <c r="N277" s="55"/>
      <c r="O277" s="90">
        <f t="shared" ref="O277:T277" si="22">SUM(O278:O278)</f>
        <v>129562.5</v>
      </c>
      <c r="P277" s="90">
        <f t="shared" si="22"/>
        <v>117690.4</v>
      </c>
      <c r="Q277" s="90">
        <f t="shared" si="22"/>
        <v>53768.3</v>
      </c>
      <c r="R277" s="90">
        <f t="shared" si="22"/>
        <v>70692.399999999994</v>
      </c>
      <c r="S277" s="90">
        <f t="shared" si="22"/>
        <v>70692.399999999994</v>
      </c>
      <c r="T277" s="90">
        <f t="shared" si="22"/>
        <v>70692.399999999994</v>
      </c>
    </row>
    <row r="278" spans="1:20" ht="18" customHeight="1" x14ac:dyDescent="0.35">
      <c r="A278" s="179"/>
      <c r="B278" s="176"/>
      <c r="C278" s="177"/>
      <c r="D278" s="83"/>
      <c r="E278" s="83"/>
      <c r="F278" s="109"/>
      <c r="G278" s="96"/>
      <c r="H278" s="81"/>
      <c r="I278" s="83"/>
      <c r="J278" s="126" t="s">
        <v>806</v>
      </c>
      <c r="K278" s="92"/>
      <c r="L278" s="80"/>
      <c r="M278" s="74" t="s">
        <v>91</v>
      </c>
      <c r="N278" s="74" t="s">
        <v>104</v>
      </c>
      <c r="O278" s="72">
        <v>129562.5</v>
      </c>
      <c r="P278" s="72">
        <v>117690.4</v>
      </c>
      <c r="Q278" s="72">
        <v>53768.3</v>
      </c>
      <c r="R278" s="72">
        <v>70692.399999999994</v>
      </c>
      <c r="S278" s="72">
        <v>70692.399999999994</v>
      </c>
      <c r="T278" s="72">
        <f>S278</f>
        <v>70692.399999999994</v>
      </c>
    </row>
    <row r="279" spans="1:20" ht="18" customHeight="1" x14ac:dyDescent="0.35">
      <c r="A279" s="179"/>
      <c r="B279" s="176"/>
      <c r="C279" s="177"/>
      <c r="D279" s="83"/>
      <c r="E279" s="83"/>
      <c r="F279" s="109"/>
      <c r="G279" s="96"/>
      <c r="H279" s="81"/>
      <c r="I279" s="83"/>
      <c r="J279" s="84"/>
      <c r="K279" s="83"/>
      <c r="L279" s="80"/>
      <c r="M279" s="74"/>
      <c r="N279" s="74"/>
      <c r="O279" s="72"/>
      <c r="P279" s="72"/>
      <c r="Q279" s="72"/>
      <c r="R279" s="72"/>
      <c r="S279" s="72"/>
      <c r="T279" s="72"/>
    </row>
    <row r="280" spans="1:20" ht="152.4" customHeight="1" x14ac:dyDescent="0.35">
      <c r="A280" s="178" t="s">
        <v>253</v>
      </c>
      <c r="B280" s="178" t="s">
        <v>254</v>
      </c>
      <c r="C280" s="164" t="s">
        <v>255</v>
      </c>
      <c r="D280" s="81" t="s">
        <v>22</v>
      </c>
      <c r="E280" s="81" t="s">
        <v>43</v>
      </c>
      <c r="F280" s="81" t="s">
        <v>23</v>
      </c>
      <c r="G280" s="96" t="s">
        <v>24</v>
      </c>
      <c r="H280" s="81" t="s">
        <v>523</v>
      </c>
      <c r="I280" s="81" t="s">
        <v>25</v>
      </c>
      <c r="J280" s="81" t="s">
        <v>256</v>
      </c>
      <c r="K280" s="81" t="s">
        <v>27</v>
      </c>
      <c r="L280" s="81" t="s">
        <v>257</v>
      </c>
      <c r="M280" s="54"/>
      <c r="N280" s="54"/>
      <c r="O280" s="73"/>
      <c r="P280" s="73"/>
      <c r="Q280" s="73"/>
      <c r="R280" s="73"/>
      <c r="S280" s="73"/>
      <c r="T280" s="73"/>
    </row>
    <row r="281" spans="1:20" ht="203.4" customHeight="1" x14ac:dyDescent="0.35">
      <c r="A281" s="179"/>
      <c r="B281" s="179"/>
      <c r="C281" s="165"/>
      <c r="D281" s="81" t="s">
        <v>533</v>
      </c>
      <c r="E281" s="81" t="s">
        <v>473</v>
      </c>
      <c r="F281" s="81" t="s">
        <v>258</v>
      </c>
      <c r="G281" s="96" t="s">
        <v>259</v>
      </c>
      <c r="H281" s="81" t="s">
        <v>260</v>
      </c>
      <c r="I281" s="81" t="s">
        <v>261</v>
      </c>
      <c r="J281" s="81" t="s">
        <v>262</v>
      </c>
      <c r="K281" s="81" t="s">
        <v>27</v>
      </c>
      <c r="L281" s="81" t="s">
        <v>263</v>
      </c>
      <c r="M281" s="54"/>
      <c r="N281" s="54"/>
      <c r="O281" s="73"/>
      <c r="P281" s="73"/>
      <c r="Q281" s="73"/>
      <c r="R281" s="73"/>
      <c r="S281" s="73"/>
      <c r="T281" s="73"/>
    </row>
    <row r="282" spans="1:20" ht="109.95" customHeight="1" x14ac:dyDescent="0.35">
      <c r="A282" s="179"/>
      <c r="B282" s="179"/>
      <c r="C282" s="165"/>
      <c r="D282" s="81" t="s">
        <v>534</v>
      </c>
      <c r="E282" s="81" t="s">
        <v>264</v>
      </c>
      <c r="F282" s="81" t="s">
        <v>265</v>
      </c>
      <c r="G282" s="96" t="s">
        <v>465</v>
      </c>
      <c r="H282" s="81" t="s">
        <v>118</v>
      </c>
      <c r="I282" s="81" t="s">
        <v>266</v>
      </c>
      <c r="J282" s="81" t="s">
        <v>518</v>
      </c>
      <c r="K282" s="81" t="s">
        <v>27</v>
      </c>
      <c r="L282" s="81" t="s">
        <v>520</v>
      </c>
      <c r="M282" s="54"/>
      <c r="N282" s="54"/>
      <c r="O282" s="73"/>
      <c r="P282" s="73"/>
      <c r="Q282" s="73"/>
      <c r="R282" s="73"/>
      <c r="S282" s="73"/>
      <c r="T282" s="73"/>
    </row>
    <row r="283" spans="1:20" ht="393" customHeight="1" x14ac:dyDescent="0.35">
      <c r="A283" s="179"/>
      <c r="B283" s="179"/>
      <c r="C283" s="165"/>
      <c r="D283" s="81"/>
      <c r="E283" s="81"/>
      <c r="F283" s="81"/>
      <c r="G283" s="96"/>
      <c r="H283" s="81"/>
      <c r="I283" s="81"/>
      <c r="J283" s="81" t="s">
        <v>267</v>
      </c>
      <c r="K283" s="81" t="s">
        <v>27</v>
      </c>
      <c r="L283" s="81" t="s">
        <v>787</v>
      </c>
      <c r="M283" s="54"/>
      <c r="N283" s="54"/>
      <c r="O283" s="73"/>
      <c r="P283" s="73"/>
      <c r="Q283" s="73"/>
      <c r="R283" s="73"/>
      <c r="S283" s="73"/>
      <c r="T283" s="73"/>
    </row>
    <row r="284" spans="1:20" ht="18" customHeight="1" x14ac:dyDescent="0.35">
      <c r="A284" s="179"/>
      <c r="B284" s="179"/>
      <c r="C284" s="165"/>
      <c r="D284" s="81"/>
      <c r="E284" s="81"/>
      <c r="F284" s="81"/>
      <c r="G284" s="81"/>
      <c r="H284" s="81"/>
      <c r="I284" s="81"/>
      <c r="J284" s="81"/>
      <c r="K284" s="81"/>
      <c r="L284" s="102"/>
      <c r="M284" s="54"/>
      <c r="N284" s="54"/>
      <c r="O284" s="73"/>
      <c r="P284" s="73"/>
      <c r="Q284" s="73"/>
      <c r="R284" s="73"/>
      <c r="S284" s="73"/>
      <c r="T284" s="73"/>
    </row>
    <row r="285" spans="1:20" ht="18" customHeight="1" x14ac:dyDescent="0.35">
      <c r="A285" s="179"/>
      <c r="B285" s="179"/>
      <c r="C285" s="165"/>
      <c r="D285" s="81"/>
      <c r="E285" s="81"/>
      <c r="F285" s="81"/>
      <c r="G285" s="81"/>
      <c r="H285" s="81"/>
      <c r="I285" s="81"/>
      <c r="J285" s="81"/>
      <c r="K285" s="81"/>
      <c r="L285" s="81"/>
      <c r="M285" s="54"/>
      <c r="N285" s="54"/>
      <c r="O285" s="73"/>
      <c r="P285" s="73"/>
      <c r="Q285" s="73"/>
      <c r="R285" s="73"/>
      <c r="S285" s="73"/>
      <c r="T285" s="73"/>
    </row>
    <row r="286" spans="1:20" ht="17.399999999999999" customHeight="1" x14ac:dyDescent="0.3">
      <c r="A286" s="179"/>
      <c r="B286" s="179"/>
      <c r="C286" s="165"/>
      <c r="D286" s="92"/>
      <c r="E286" s="92"/>
      <c r="F286" s="92"/>
      <c r="G286" s="96"/>
      <c r="H286" s="81"/>
      <c r="I286" s="92"/>
      <c r="J286" s="81"/>
      <c r="K286" s="81"/>
      <c r="L286" s="81"/>
      <c r="M286" s="77"/>
      <c r="N286" s="77"/>
      <c r="O286" s="76">
        <f t="shared" ref="O286:T286" si="23">SUM(O287:O287)</f>
        <v>13720.6</v>
      </c>
      <c r="P286" s="76">
        <f t="shared" si="23"/>
        <v>13003.6</v>
      </c>
      <c r="Q286" s="76">
        <f t="shared" si="23"/>
        <v>3135.8</v>
      </c>
      <c r="R286" s="76">
        <f t="shared" si="23"/>
        <v>6615</v>
      </c>
      <c r="S286" s="76">
        <f t="shared" si="23"/>
        <v>200</v>
      </c>
      <c r="T286" s="76">
        <f t="shared" si="23"/>
        <v>200</v>
      </c>
    </row>
    <row r="287" spans="1:20" ht="18" customHeight="1" x14ac:dyDescent="0.35">
      <c r="A287" s="179"/>
      <c r="B287" s="179"/>
      <c r="C287" s="165"/>
      <c r="D287" s="92"/>
      <c r="E287" s="92"/>
      <c r="F287" s="92"/>
      <c r="G287" s="96"/>
      <c r="H287" s="81"/>
      <c r="I287" s="92"/>
      <c r="J287" s="80"/>
      <c r="K287" s="80"/>
      <c r="L287" s="80"/>
      <c r="M287" s="78" t="s">
        <v>58</v>
      </c>
      <c r="N287" s="78">
        <v>12</v>
      </c>
      <c r="O287" s="72">
        <v>13720.6</v>
      </c>
      <c r="P287" s="72">
        <v>13003.6</v>
      </c>
      <c r="Q287" s="72">
        <v>3135.8</v>
      </c>
      <c r="R287" s="72">
        <v>6615</v>
      </c>
      <c r="S287" s="72">
        <v>200</v>
      </c>
      <c r="T287" s="72">
        <f>S287</f>
        <v>200</v>
      </c>
    </row>
    <row r="288" spans="1:20" ht="18" customHeight="1" x14ac:dyDescent="0.35">
      <c r="A288" s="181"/>
      <c r="B288" s="179"/>
      <c r="C288" s="166"/>
      <c r="D288" s="83"/>
      <c r="E288" s="83"/>
      <c r="F288" s="109"/>
      <c r="G288" s="96"/>
      <c r="H288" s="81"/>
      <c r="I288" s="83"/>
      <c r="J288" s="84"/>
      <c r="K288" s="83"/>
      <c r="L288" s="82"/>
      <c r="M288" s="74"/>
      <c r="N288" s="74"/>
      <c r="O288" s="72"/>
      <c r="P288" s="72"/>
      <c r="Q288" s="72"/>
      <c r="R288" s="72"/>
      <c r="S288" s="72"/>
      <c r="T288" s="72"/>
    </row>
    <row r="289" spans="1:20" ht="51" customHeight="1" x14ac:dyDescent="0.35">
      <c r="A289" s="176" t="s">
        <v>268</v>
      </c>
      <c r="B289" s="176" t="s">
        <v>508</v>
      </c>
      <c r="C289" s="177" t="s">
        <v>252</v>
      </c>
      <c r="D289" s="81" t="s">
        <v>22</v>
      </c>
      <c r="E289" s="81" t="s">
        <v>43</v>
      </c>
      <c r="F289" s="81" t="s">
        <v>23</v>
      </c>
      <c r="G289" s="96" t="s">
        <v>24</v>
      </c>
      <c r="H289" s="81" t="s">
        <v>269</v>
      </c>
      <c r="I289" s="81" t="s">
        <v>25</v>
      </c>
      <c r="J289" s="79" t="s">
        <v>664</v>
      </c>
      <c r="K289" s="81" t="s">
        <v>27</v>
      </c>
      <c r="L289" s="81" t="s">
        <v>665</v>
      </c>
      <c r="M289" s="54"/>
      <c r="N289" s="54"/>
      <c r="O289" s="72"/>
      <c r="P289" s="72"/>
      <c r="Q289" s="72"/>
      <c r="R289" s="72"/>
      <c r="S289" s="72"/>
      <c r="T289" s="72"/>
    </row>
    <row r="290" spans="1:20" ht="83.25" customHeight="1" x14ac:dyDescent="0.35">
      <c r="A290" s="176"/>
      <c r="B290" s="176"/>
      <c r="C290" s="177"/>
      <c r="D290" s="81" t="s">
        <v>270</v>
      </c>
      <c r="E290" s="81" t="s">
        <v>271</v>
      </c>
      <c r="F290" s="81" t="s">
        <v>272</v>
      </c>
      <c r="G290" s="96" t="s">
        <v>114</v>
      </c>
      <c r="H290" s="81" t="s">
        <v>595</v>
      </c>
      <c r="I290" s="81" t="s">
        <v>116</v>
      </c>
      <c r="J290" s="79" t="s">
        <v>110</v>
      </c>
      <c r="K290" s="81" t="s">
        <v>27</v>
      </c>
      <c r="L290" s="81" t="s">
        <v>111</v>
      </c>
      <c r="M290" s="54"/>
      <c r="N290" s="54"/>
      <c r="O290" s="72"/>
      <c r="P290" s="72"/>
      <c r="Q290" s="72"/>
      <c r="R290" s="72"/>
      <c r="S290" s="72"/>
      <c r="T290" s="72"/>
    </row>
    <row r="291" spans="1:20" ht="64.5" customHeight="1" x14ac:dyDescent="0.35">
      <c r="A291" s="176"/>
      <c r="B291" s="176"/>
      <c r="C291" s="177"/>
      <c r="D291" s="81" t="s">
        <v>112</v>
      </c>
      <c r="E291" s="81" t="s">
        <v>273</v>
      </c>
      <c r="F291" s="81" t="s">
        <v>113</v>
      </c>
      <c r="G291" s="96" t="s">
        <v>737</v>
      </c>
      <c r="H291" s="81" t="s">
        <v>433</v>
      </c>
      <c r="I291" s="81" t="s">
        <v>274</v>
      </c>
      <c r="J291" s="81" t="s">
        <v>549</v>
      </c>
      <c r="K291" s="81" t="s">
        <v>550</v>
      </c>
      <c r="L291" s="81" t="s">
        <v>548</v>
      </c>
      <c r="M291" s="54"/>
      <c r="N291" s="54"/>
      <c r="O291" s="72"/>
      <c r="P291" s="72"/>
      <c r="Q291" s="72"/>
      <c r="R291" s="72"/>
      <c r="S291" s="72"/>
      <c r="T291" s="72"/>
    </row>
    <row r="292" spans="1:20" ht="75.75" customHeight="1" x14ac:dyDescent="0.35">
      <c r="A292" s="176"/>
      <c r="B292" s="176"/>
      <c r="C292" s="177"/>
      <c r="D292" s="81" t="s">
        <v>275</v>
      </c>
      <c r="E292" s="81" t="s">
        <v>276</v>
      </c>
      <c r="F292" s="81" t="s">
        <v>277</v>
      </c>
      <c r="G292" s="96"/>
      <c r="H292" s="81"/>
      <c r="I292" s="81"/>
      <c r="J292" s="79" t="s">
        <v>489</v>
      </c>
      <c r="K292" s="81" t="s">
        <v>117</v>
      </c>
      <c r="L292" s="81" t="s">
        <v>724</v>
      </c>
      <c r="M292" s="54"/>
      <c r="N292" s="54"/>
      <c r="O292" s="72"/>
      <c r="P292" s="72"/>
      <c r="Q292" s="72"/>
      <c r="R292" s="72"/>
      <c r="S292" s="72"/>
      <c r="T292" s="72"/>
    </row>
    <row r="293" spans="1:20" ht="85.8" customHeight="1" x14ac:dyDescent="0.35">
      <c r="A293" s="176"/>
      <c r="B293" s="176"/>
      <c r="C293" s="177"/>
      <c r="D293" s="81" t="s">
        <v>278</v>
      </c>
      <c r="E293" s="81" t="s">
        <v>27</v>
      </c>
      <c r="F293" s="81" t="s">
        <v>279</v>
      </c>
      <c r="G293" s="96"/>
      <c r="H293" s="81"/>
      <c r="I293" s="81"/>
      <c r="J293" s="81" t="s">
        <v>796</v>
      </c>
      <c r="K293" s="81" t="s">
        <v>797</v>
      </c>
      <c r="L293" s="81" t="s">
        <v>798</v>
      </c>
      <c r="M293" s="54"/>
      <c r="N293" s="54"/>
      <c r="O293" s="72"/>
      <c r="P293" s="72"/>
      <c r="Q293" s="72"/>
      <c r="R293" s="72"/>
      <c r="S293" s="72"/>
      <c r="T293" s="72"/>
    </row>
    <row r="294" spans="1:20" ht="87.75" customHeight="1" x14ac:dyDescent="0.35">
      <c r="A294" s="176"/>
      <c r="B294" s="176"/>
      <c r="C294" s="177"/>
      <c r="D294" s="81" t="s">
        <v>666</v>
      </c>
      <c r="E294" s="81" t="s">
        <v>667</v>
      </c>
      <c r="F294" s="81" t="s">
        <v>668</v>
      </c>
      <c r="G294" s="96"/>
      <c r="H294" s="81"/>
      <c r="I294" s="81"/>
      <c r="J294" s="81"/>
      <c r="K294" s="81"/>
      <c r="L294" s="81"/>
      <c r="M294" s="77"/>
      <c r="N294" s="77"/>
      <c r="O294" s="73"/>
      <c r="P294" s="73"/>
      <c r="Q294" s="73"/>
      <c r="R294" s="73"/>
      <c r="S294" s="73"/>
      <c r="T294" s="73"/>
    </row>
    <row r="295" spans="1:20" ht="18" customHeight="1" x14ac:dyDescent="0.35">
      <c r="A295" s="176"/>
      <c r="B295" s="176"/>
      <c r="C295" s="177"/>
      <c r="D295" s="80"/>
      <c r="E295" s="92"/>
      <c r="F295" s="92"/>
      <c r="G295" s="96"/>
      <c r="H295" s="81"/>
      <c r="I295" s="92"/>
      <c r="J295" s="80"/>
      <c r="K295" s="92"/>
      <c r="L295" s="95"/>
      <c r="M295" s="77"/>
      <c r="N295" s="77"/>
      <c r="O295" s="73">
        <f t="shared" ref="O295:T295" si="24">SUM(O296:O297)</f>
        <v>325</v>
      </c>
      <c r="P295" s="73">
        <f t="shared" si="24"/>
        <v>323.2</v>
      </c>
      <c r="Q295" s="73">
        <f t="shared" si="24"/>
        <v>116.1</v>
      </c>
      <c r="R295" s="73">
        <f t="shared" si="24"/>
        <v>1518.1</v>
      </c>
      <c r="S295" s="73">
        <f t="shared" si="24"/>
        <v>1518.1</v>
      </c>
      <c r="T295" s="73">
        <f t="shared" si="24"/>
        <v>1518.1</v>
      </c>
    </row>
    <row r="296" spans="1:20" ht="18" customHeight="1" x14ac:dyDescent="0.35">
      <c r="A296" s="176"/>
      <c r="B296" s="176"/>
      <c r="C296" s="177"/>
      <c r="D296" s="83"/>
      <c r="E296" s="83"/>
      <c r="F296" s="109"/>
      <c r="G296" s="96"/>
      <c r="H296" s="81"/>
      <c r="I296" s="83"/>
      <c r="J296" s="80"/>
      <c r="K296" s="92"/>
      <c r="L296" s="95"/>
      <c r="M296" s="74" t="s">
        <v>104</v>
      </c>
      <c r="N296" s="74" t="s">
        <v>81</v>
      </c>
      <c r="O296" s="72">
        <v>325</v>
      </c>
      <c r="P296" s="72">
        <v>323.2</v>
      </c>
      <c r="Q296" s="72">
        <v>116.1</v>
      </c>
      <c r="R296" s="72">
        <v>1518.1</v>
      </c>
      <c r="S296" s="72">
        <v>1518.1</v>
      </c>
      <c r="T296" s="72">
        <f>S296</f>
        <v>1518.1</v>
      </c>
    </row>
    <row r="297" spans="1:20" ht="18" customHeight="1" x14ac:dyDescent="0.35">
      <c r="A297" s="176"/>
      <c r="B297" s="176"/>
      <c r="C297" s="177"/>
      <c r="D297" s="83"/>
      <c r="E297" s="83"/>
      <c r="F297" s="109"/>
      <c r="G297" s="96"/>
      <c r="H297" s="81"/>
      <c r="I297" s="83"/>
      <c r="J297" s="80"/>
      <c r="K297" s="92"/>
      <c r="L297" s="95"/>
      <c r="M297" s="74" t="s">
        <v>104</v>
      </c>
      <c r="N297" s="74" t="s">
        <v>105</v>
      </c>
      <c r="O297" s="72">
        <v>0</v>
      </c>
      <c r="P297" s="72">
        <v>0</v>
      </c>
      <c r="Q297" s="72">
        <v>0</v>
      </c>
      <c r="R297" s="72">
        <v>0</v>
      </c>
      <c r="S297" s="72">
        <v>0</v>
      </c>
      <c r="T297" s="72">
        <v>0</v>
      </c>
    </row>
    <row r="298" spans="1:20" ht="18" customHeight="1" x14ac:dyDescent="0.35">
      <c r="A298" s="176"/>
      <c r="B298" s="176"/>
      <c r="C298" s="177"/>
      <c r="D298" s="83"/>
      <c r="E298" s="83"/>
      <c r="F298" s="109"/>
      <c r="G298" s="96"/>
      <c r="H298" s="81"/>
      <c r="I298" s="83"/>
      <c r="J298" s="84"/>
      <c r="K298" s="84"/>
      <c r="L298" s="84"/>
      <c r="M298" s="74"/>
      <c r="N298" s="74"/>
      <c r="O298" s="72"/>
      <c r="P298" s="72"/>
      <c r="Q298" s="72"/>
      <c r="R298" s="72"/>
      <c r="S298" s="72"/>
      <c r="T298" s="72"/>
    </row>
    <row r="299" spans="1:20" ht="40.950000000000003" customHeight="1" x14ac:dyDescent="0.35">
      <c r="A299" s="176" t="s">
        <v>280</v>
      </c>
      <c r="B299" s="176" t="s">
        <v>281</v>
      </c>
      <c r="C299" s="177" t="s">
        <v>282</v>
      </c>
      <c r="D299" s="81" t="s">
        <v>22</v>
      </c>
      <c r="E299" s="81" t="s">
        <v>43</v>
      </c>
      <c r="F299" s="81" t="s">
        <v>23</v>
      </c>
      <c r="G299" s="96" t="s">
        <v>24</v>
      </c>
      <c r="H299" s="81" t="s">
        <v>283</v>
      </c>
      <c r="I299" s="81" t="s">
        <v>25</v>
      </c>
      <c r="J299" s="81" t="s">
        <v>290</v>
      </c>
      <c r="K299" s="81" t="s">
        <v>27</v>
      </c>
      <c r="L299" s="81" t="s">
        <v>291</v>
      </c>
      <c r="M299" s="54"/>
      <c r="N299" s="54"/>
      <c r="O299" s="101"/>
      <c r="P299" s="101"/>
      <c r="Q299" s="101"/>
      <c r="R299" s="101"/>
      <c r="S299" s="101"/>
      <c r="T299" s="101"/>
    </row>
    <row r="300" spans="1:20" ht="40.950000000000003" customHeight="1" x14ac:dyDescent="0.35">
      <c r="A300" s="176"/>
      <c r="B300" s="176"/>
      <c r="C300" s="177"/>
      <c r="D300" s="81" t="s">
        <v>284</v>
      </c>
      <c r="E300" s="81" t="s">
        <v>285</v>
      </c>
      <c r="F300" s="81" t="s">
        <v>286</v>
      </c>
      <c r="G300" s="96"/>
      <c r="H300" s="81"/>
      <c r="I300" s="81"/>
      <c r="J300" s="81"/>
      <c r="K300" s="81"/>
      <c r="L300" s="81"/>
      <c r="M300" s="77"/>
      <c r="N300" s="54"/>
      <c r="O300" s="72"/>
      <c r="P300" s="72"/>
      <c r="Q300" s="72"/>
      <c r="R300" s="72"/>
      <c r="S300" s="72"/>
      <c r="T300" s="72"/>
    </row>
    <row r="301" spans="1:20" ht="24.75" customHeight="1" x14ac:dyDescent="0.35">
      <c r="A301" s="176" t="s">
        <v>287</v>
      </c>
      <c r="B301" s="176" t="s">
        <v>288</v>
      </c>
      <c r="C301" s="177" t="s">
        <v>289</v>
      </c>
      <c r="D301" s="81" t="s">
        <v>438</v>
      </c>
      <c r="E301" s="81" t="s">
        <v>555</v>
      </c>
      <c r="F301" s="81" t="s">
        <v>439</v>
      </c>
      <c r="G301" s="96"/>
      <c r="H301" s="81"/>
      <c r="I301" s="81"/>
      <c r="J301" s="81"/>
      <c r="K301" s="81"/>
      <c r="L301" s="81"/>
      <c r="M301" s="54"/>
      <c r="N301" s="54"/>
      <c r="O301" s="72"/>
      <c r="P301" s="72"/>
      <c r="Q301" s="72"/>
      <c r="R301" s="72"/>
      <c r="S301" s="72"/>
      <c r="T301" s="72"/>
    </row>
    <row r="302" spans="1:20" s="1" customFormat="1" ht="18" customHeight="1" x14ac:dyDescent="0.35">
      <c r="A302" s="176"/>
      <c r="B302" s="176"/>
      <c r="C302" s="177"/>
      <c r="D302" s="81"/>
      <c r="E302" s="81"/>
      <c r="F302" s="81"/>
      <c r="G302" s="96"/>
      <c r="H302" s="81"/>
      <c r="I302" s="83"/>
      <c r="J302" s="81"/>
      <c r="K302" s="81"/>
      <c r="L302" s="81"/>
      <c r="M302" s="77"/>
      <c r="N302" s="77"/>
      <c r="O302" s="73">
        <f t="shared" ref="O302:T302" si="25">SUM(O303)</f>
        <v>767</v>
      </c>
      <c r="P302" s="73">
        <f t="shared" si="25"/>
        <v>766.8</v>
      </c>
      <c r="Q302" s="73">
        <f t="shared" si="25"/>
        <v>706</v>
      </c>
      <c r="R302" s="73">
        <f t="shared" si="25"/>
        <v>801</v>
      </c>
      <c r="S302" s="73">
        <f t="shared" si="25"/>
        <v>762</v>
      </c>
      <c r="T302" s="73">
        <f t="shared" si="25"/>
        <v>762</v>
      </c>
    </row>
    <row r="303" spans="1:20" s="1" customFormat="1" ht="18" customHeight="1" x14ac:dyDescent="0.35">
      <c r="A303" s="176"/>
      <c r="B303" s="176"/>
      <c r="C303" s="177"/>
      <c r="D303" s="83"/>
      <c r="E303" s="83"/>
      <c r="F303" s="109"/>
      <c r="G303" s="96"/>
      <c r="H303" s="81"/>
      <c r="I303" s="83"/>
      <c r="J303" s="81"/>
      <c r="K303" s="81"/>
      <c r="L303" s="81"/>
      <c r="M303" s="74" t="s">
        <v>175</v>
      </c>
      <c r="N303" s="74" t="s">
        <v>58</v>
      </c>
      <c r="O303" s="72">
        <v>767</v>
      </c>
      <c r="P303" s="72">
        <v>766.8</v>
      </c>
      <c r="Q303" s="72">
        <v>706</v>
      </c>
      <c r="R303" s="72">
        <v>801</v>
      </c>
      <c r="S303" s="72">
        <v>762</v>
      </c>
      <c r="T303" s="72">
        <f>S303</f>
        <v>762</v>
      </c>
    </row>
    <row r="304" spans="1:20" s="1" customFormat="1" ht="18" customHeight="1" x14ac:dyDescent="0.35">
      <c r="A304" s="176"/>
      <c r="B304" s="176"/>
      <c r="C304" s="177"/>
      <c r="D304" s="83"/>
      <c r="E304" s="83"/>
      <c r="F304" s="109"/>
      <c r="G304" s="96"/>
      <c r="H304" s="81"/>
      <c r="I304" s="83"/>
      <c r="J304" s="84"/>
      <c r="K304" s="84"/>
      <c r="L304" s="84"/>
      <c r="M304" s="74"/>
      <c r="N304" s="74"/>
      <c r="O304" s="72"/>
      <c r="P304" s="72"/>
      <c r="Q304" s="72"/>
      <c r="R304" s="72"/>
      <c r="S304" s="72"/>
      <c r="T304" s="72"/>
    </row>
    <row r="305" spans="1:20" ht="82.5" customHeight="1" x14ac:dyDescent="0.35">
      <c r="A305" s="176" t="s">
        <v>292</v>
      </c>
      <c r="B305" s="176" t="s">
        <v>293</v>
      </c>
      <c r="C305" s="177" t="s">
        <v>294</v>
      </c>
      <c r="D305" s="81" t="s">
        <v>22</v>
      </c>
      <c r="E305" s="81" t="s">
        <v>43</v>
      </c>
      <c r="F305" s="81" t="s">
        <v>23</v>
      </c>
      <c r="G305" s="96" t="s">
        <v>24</v>
      </c>
      <c r="H305" s="81" t="s">
        <v>295</v>
      </c>
      <c r="I305" s="81" t="s">
        <v>25</v>
      </c>
      <c r="J305" s="81" t="s">
        <v>500</v>
      </c>
      <c r="K305" s="81" t="s">
        <v>27</v>
      </c>
      <c r="L305" s="81" t="s">
        <v>296</v>
      </c>
      <c r="M305" s="54"/>
      <c r="N305" s="54"/>
      <c r="O305" s="101"/>
      <c r="P305" s="101"/>
      <c r="Q305" s="101"/>
      <c r="R305" s="101"/>
      <c r="S305" s="101"/>
      <c r="T305" s="101"/>
    </row>
    <row r="306" spans="1:20" ht="76.5" customHeight="1" x14ac:dyDescent="0.35">
      <c r="A306" s="176"/>
      <c r="B306" s="176"/>
      <c r="C306" s="177"/>
      <c r="D306" s="81" t="s">
        <v>297</v>
      </c>
      <c r="E306" s="81" t="s">
        <v>298</v>
      </c>
      <c r="F306" s="81" t="s">
        <v>299</v>
      </c>
      <c r="G306" s="96" t="s">
        <v>114</v>
      </c>
      <c r="H306" s="81" t="s">
        <v>738</v>
      </c>
      <c r="I306" s="81" t="s">
        <v>116</v>
      </c>
      <c r="J306" s="79" t="s">
        <v>489</v>
      </c>
      <c r="K306" s="81" t="s">
        <v>117</v>
      </c>
      <c r="L306" s="81" t="s">
        <v>724</v>
      </c>
      <c r="M306" s="54"/>
      <c r="N306" s="54"/>
      <c r="O306" s="72"/>
      <c r="P306" s="72"/>
      <c r="Q306" s="72"/>
      <c r="R306" s="72"/>
      <c r="S306" s="72"/>
      <c r="T306" s="72"/>
    </row>
    <row r="307" spans="1:20" ht="72.75" customHeight="1" x14ac:dyDescent="0.35">
      <c r="A307" s="176"/>
      <c r="B307" s="176"/>
      <c r="C307" s="177"/>
      <c r="D307" s="81" t="s">
        <v>778</v>
      </c>
      <c r="E307" s="81" t="s">
        <v>457</v>
      </c>
      <c r="F307" s="81" t="s">
        <v>33</v>
      </c>
      <c r="G307" s="96" t="s">
        <v>474</v>
      </c>
      <c r="H307" s="81" t="s">
        <v>118</v>
      </c>
      <c r="I307" s="81" t="s">
        <v>475</v>
      </c>
      <c r="J307" s="79"/>
      <c r="K307" s="81"/>
      <c r="L307" s="81"/>
      <c r="M307" s="54"/>
      <c r="N307" s="54"/>
      <c r="O307" s="72"/>
      <c r="P307" s="72"/>
      <c r="Q307" s="72"/>
      <c r="R307" s="72"/>
      <c r="S307" s="72"/>
      <c r="T307" s="72"/>
    </row>
    <row r="308" spans="1:20" ht="47.25" customHeight="1" x14ac:dyDescent="0.35">
      <c r="A308" s="176"/>
      <c r="B308" s="176"/>
      <c r="C308" s="177"/>
      <c r="D308" s="81" t="s">
        <v>300</v>
      </c>
      <c r="E308" s="81" t="s">
        <v>27</v>
      </c>
      <c r="F308" s="81" t="s">
        <v>777</v>
      </c>
      <c r="G308" s="96"/>
      <c r="H308" s="81"/>
      <c r="I308" s="81"/>
      <c r="J308" s="81"/>
      <c r="K308" s="81"/>
      <c r="L308" s="81"/>
      <c r="M308" s="54"/>
      <c r="N308" s="54"/>
      <c r="O308" s="72"/>
      <c r="P308" s="72"/>
      <c r="Q308" s="72"/>
      <c r="R308" s="72"/>
      <c r="S308" s="72"/>
      <c r="T308" s="72"/>
    </row>
    <row r="309" spans="1:20" ht="18" customHeight="1" x14ac:dyDescent="0.35">
      <c r="A309" s="176"/>
      <c r="B309" s="176"/>
      <c r="C309" s="177"/>
      <c r="D309" s="83"/>
      <c r="E309" s="83"/>
      <c r="F309" s="109"/>
      <c r="G309" s="96"/>
      <c r="H309" s="81"/>
      <c r="I309" s="81"/>
      <c r="J309" s="81"/>
      <c r="K309" s="81"/>
      <c r="L309" s="81"/>
      <c r="M309" s="77"/>
      <c r="N309" s="77"/>
      <c r="O309" s="73">
        <f t="shared" ref="O309:T309" si="26">SUM(O310)</f>
        <v>0</v>
      </c>
      <c r="P309" s="73">
        <f t="shared" si="26"/>
        <v>0</v>
      </c>
      <c r="Q309" s="73">
        <f t="shared" si="26"/>
        <v>118</v>
      </c>
      <c r="R309" s="73">
        <f t="shared" si="26"/>
        <v>120.1</v>
      </c>
      <c r="S309" s="73">
        <f t="shared" si="26"/>
        <v>120.1</v>
      </c>
      <c r="T309" s="73">
        <f t="shared" si="26"/>
        <v>120.1</v>
      </c>
    </row>
    <row r="310" spans="1:20" ht="18" customHeight="1" x14ac:dyDescent="0.35">
      <c r="A310" s="176"/>
      <c r="B310" s="176"/>
      <c r="C310" s="177"/>
      <c r="D310" s="83"/>
      <c r="E310" s="83"/>
      <c r="F310" s="109"/>
      <c r="G310" s="96"/>
      <c r="H310" s="81"/>
      <c r="I310" s="83"/>
      <c r="J310" s="81"/>
      <c r="K310" s="81"/>
      <c r="L310" s="81"/>
      <c r="M310" s="74" t="s">
        <v>104</v>
      </c>
      <c r="N310" s="74" t="s">
        <v>105</v>
      </c>
      <c r="O310" s="72">
        <v>0</v>
      </c>
      <c r="P310" s="72">
        <v>0</v>
      </c>
      <c r="Q310" s="72">
        <v>118</v>
      </c>
      <c r="R310" s="72">
        <v>120.1</v>
      </c>
      <c r="S310" s="72">
        <v>120.1</v>
      </c>
      <c r="T310" s="72">
        <f>S310</f>
        <v>120.1</v>
      </c>
    </row>
    <row r="311" spans="1:20" ht="18" customHeight="1" x14ac:dyDescent="0.35">
      <c r="A311" s="176"/>
      <c r="B311" s="176"/>
      <c r="C311" s="177"/>
      <c r="D311" s="83"/>
      <c r="E311" s="83"/>
      <c r="F311" s="109"/>
      <c r="G311" s="96"/>
      <c r="H311" s="81"/>
      <c r="I311" s="83"/>
      <c r="J311" s="83"/>
      <c r="K311" s="83"/>
      <c r="L311" s="83"/>
      <c r="M311" s="57"/>
      <c r="N311" s="57"/>
      <c r="O311" s="72"/>
      <c r="P311" s="72"/>
      <c r="Q311" s="72"/>
      <c r="R311" s="72"/>
      <c r="S311" s="72"/>
      <c r="T311" s="72"/>
    </row>
    <row r="312" spans="1:20" ht="87" customHeight="1" x14ac:dyDescent="0.35">
      <c r="A312" s="176" t="s">
        <v>287</v>
      </c>
      <c r="B312" s="176" t="s">
        <v>288</v>
      </c>
      <c r="C312" s="177" t="s">
        <v>289</v>
      </c>
      <c r="D312" s="81" t="s">
        <v>22</v>
      </c>
      <c r="E312" s="81" t="s">
        <v>43</v>
      </c>
      <c r="F312" s="81" t="s">
        <v>23</v>
      </c>
      <c r="G312" s="96" t="s">
        <v>24</v>
      </c>
      <c r="H312" s="81" t="s">
        <v>301</v>
      </c>
      <c r="I312" s="81" t="s">
        <v>25</v>
      </c>
      <c r="J312" s="81" t="s">
        <v>210</v>
      </c>
      <c r="K312" s="81" t="s">
        <v>27</v>
      </c>
      <c r="L312" s="81" t="s">
        <v>211</v>
      </c>
      <c r="M312" s="54"/>
      <c r="N312" s="54"/>
      <c r="O312" s="72"/>
      <c r="P312" s="72"/>
      <c r="Q312" s="72"/>
      <c r="R312" s="72"/>
      <c r="S312" s="101"/>
      <c r="T312" s="101"/>
    </row>
    <row r="313" spans="1:20" ht="40.5" customHeight="1" x14ac:dyDescent="0.35">
      <c r="A313" s="176"/>
      <c r="B313" s="176"/>
      <c r="C313" s="177"/>
      <c r="D313" s="79" t="s">
        <v>440</v>
      </c>
      <c r="E313" s="79" t="s">
        <v>434</v>
      </c>
      <c r="F313" s="79" t="s">
        <v>800</v>
      </c>
      <c r="G313" s="96" t="s">
        <v>562</v>
      </c>
      <c r="H313" s="81" t="s">
        <v>596</v>
      </c>
      <c r="I313" s="81" t="s">
        <v>561</v>
      </c>
      <c r="J313" s="81"/>
      <c r="K313" s="81"/>
      <c r="L313" s="81"/>
      <c r="M313" s="54"/>
      <c r="N313" s="54"/>
      <c r="O313" s="72"/>
      <c r="P313" s="72"/>
      <c r="Q313" s="72"/>
      <c r="R313" s="72"/>
      <c r="S313" s="101"/>
      <c r="T313" s="101"/>
    </row>
    <row r="314" spans="1:20" ht="18" customHeight="1" x14ac:dyDescent="0.35">
      <c r="A314" s="176"/>
      <c r="B314" s="176"/>
      <c r="C314" s="177"/>
      <c r="D314" s="79"/>
      <c r="E314" s="79"/>
      <c r="F314" s="79"/>
      <c r="G314" s="96"/>
      <c r="H314" s="81"/>
      <c r="I314" s="81"/>
      <c r="J314" s="81"/>
      <c r="K314" s="81"/>
      <c r="L314" s="81"/>
      <c r="M314" s="54"/>
      <c r="N314" s="54"/>
      <c r="O314" s="72"/>
      <c r="P314" s="72"/>
      <c r="Q314" s="72"/>
      <c r="R314" s="72"/>
      <c r="S314" s="101"/>
      <c r="T314" s="101"/>
    </row>
    <row r="315" spans="1:20" ht="18" customHeight="1" x14ac:dyDescent="0.35">
      <c r="A315" s="176"/>
      <c r="B315" s="176"/>
      <c r="C315" s="177"/>
      <c r="D315" s="110"/>
      <c r="E315" s="92"/>
      <c r="F315" s="92"/>
      <c r="G315" s="96"/>
      <c r="H315" s="81"/>
      <c r="I315" s="92"/>
      <c r="J315" s="80"/>
      <c r="K315" s="92"/>
      <c r="L315" s="80"/>
      <c r="M315" s="77"/>
      <c r="N315" s="77"/>
      <c r="O315" s="73">
        <f t="shared" ref="O315:T315" si="27">SUM(O316)</f>
        <v>600</v>
      </c>
      <c r="P315" s="73">
        <f t="shared" si="27"/>
        <v>600</v>
      </c>
      <c r="Q315" s="73">
        <f t="shared" si="27"/>
        <v>700</v>
      </c>
      <c r="R315" s="73">
        <f t="shared" si="27"/>
        <v>700</v>
      </c>
      <c r="S315" s="73">
        <f t="shared" si="27"/>
        <v>700</v>
      </c>
      <c r="T315" s="73">
        <f t="shared" si="27"/>
        <v>700</v>
      </c>
    </row>
    <row r="316" spans="1:20" ht="18" customHeight="1" x14ac:dyDescent="0.35">
      <c r="A316" s="176"/>
      <c r="B316" s="176"/>
      <c r="C316" s="177"/>
      <c r="D316" s="83"/>
      <c r="E316" s="83"/>
      <c r="F316" s="109"/>
      <c r="G316" s="96"/>
      <c r="H316" s="81"/>
      <c r="I316" s="83"/>
      <c r="J316" s="84"/>
      <c r="K316" s="83"/>
      <c r="L316" s="83"/>
      <c r="M316" s="74" t="s">
        <v>168</v>
      </c>
      <c r="N316" s="74" t="s">
        <v>168</v>
      </c>
      <c r="O316" s="72">
        <v>600</v>
      </c>
      <c r="P316" s="72">
        <v>600</v>
      </c>
      <c r="Q316" s="72">
        <v>700</v>
      </c>
      <c r="R316" s="72">
        <v>700</v>
      </c>
      <c r="S316" s="72">
        <v>700</v>
      </c>
      <c r="T316" s="72">
        <f>S316</f>
        <v>700</v>
      </c>
    </row>
    <row r="317" spans="1:20" ht="18" customHeight="1" x14ac:dyDescent="0.35">
      <c r="A317" s="176"/>
      <c r="B317" s="176"/>
      <c r="C317" s="177"/>
      <c r="D317" s="83"/>
      <c r="E317" s="83"/>
      <c r="F317" s="109"/>
      <c r="G317" s="96"/>
      <c r="H317" s="81"/>
      <c r="I317" s="83"/>
      <c r="J317" s="84"/>
      <c r="K317" s="83"/>
      <c r="L317" s="83"/>
      <c r="M317" s="57"/>
      <c r="N317" s="57"/>
      <c r="O317" s="72"/>
      <c r="P317" s="72"/>
      <c r="Q317" s="72"/>
      <c r="R317" s="72"/>
      <c r="S317" s="72"/>
      <c r="T317" s="72"/>
    </row>
    <row r="318" spans="1:20" ht="145.19999999999999" customHeight="1" x14ac:dyDescent="0.3">
      <c r="A318" s="20" t="s">
        <v>302</v>
      </c>
      <c r="B318" s="20" t="s">
        <v>303</v>
      </c>
      <c r="C318" s="21" t="s">
        <v>304</v>
      </c>
      <c r="D318" s="111"/>
      <c r="E318" s="111"/>
      <c r="F318" s="112"/>
      <c r="G318" s="111"/>
      <c r="H318" s="111"/>
      <c r="I318" s="127"/>
      <c r="J318" s="111"/>
      <c r="K318" s="111"/>
      <c r="L318" s="111"/>
      <c r="M318" s="62"/>
      <c r="N318" s="62"/>
      <c r="O318" s="138">
        <f>O325+O349+O367+O377+O341+O386+O390+O394+O354</f>
        <v>526808</v>
      </c>
      <c r="P318" s="138">
        <f t="shared" ref="P318:T318" si="28">P325+P349+P367+P377+P341+P386+P390+P394+P354</f>
        <v>495578.59999999992</v>
      </c>
      <c r="Q318" s="138">
        <f t="shared" si="28"/>
        <v>670817.1</v>
      </c>
      <c r="R318" s="138">
        <f t="shared" si="28"/>
        <v>555928</v>
      </c>
      <c r="S318" s="138">
        <f t="shared" si="28"/>
        <v>556881.5</v>
      </c>
      <c r="T318" s="138">
        <f t="shared" si="28"/>
        <v>556881.5</v>
      </c>
    </row>
    <row r="319" spans="1:20" ht="55.2" customHeight="1" x14ac:dyDescent="0.35">
      <c r="A319" s="176" t="s">
        <v>305</v>
      </c>
      <c r="B319" s="176" t="s">
        <v>306</v>
      </c>
      <c r="C319" s="177" t="s">
        <v>307</v>
      </c>
      <c r="D319" s="81" t="s">
        <v>22</v>
      </c>
      <c r="E319" s="81" t="s">
        <v>308</v>
      </c>
      <c r="F319" s="81" t="s">
        <v>23</v>
      </c>
      <c r="G319" s="96" t="s">
        <v>24</v>
      </c>
      <c r="H319" s="81" t="s">
        <v>309</v>
      </c>
      <c r="I319" s="81" t="s">
        <v>25</v>
      </c>
      <c r="J319" s="79" t="s">
        <v>45</v>
      </c>
      <c r="K319" s="81" t="s">
        <v>670</v>
      </c>
      <c r="L319" s="79" t="s">
        <v>46</v>
      </c>
      <c r="M319" s="54"/>
      <c r="N319" s="54"/>
      <c r="O319" s="72"/>
      <c r="P319" s="72"/>
      <c r="Q319" s="72"/>
      <c r="R319" s="72"/>
      <c r="S319" s="101"/>
      <c r="T319" s="101"/>
    </row>
    <row r="320" spans="1:20" ht="63" customHeight="1" x14ac:dyDescent="0.35">
      <c r="A320" s="176"/>
      <c r="B320" s="176"/>
      <c r="C320" s="177"/>
      <c r="D320" s="81" t="s">
        <v>29</v>
      </c>
      <c r="E320" s="81" t="s">
        <v>525</v>
      </c>
      <c r="F320" s="81" t="s">
        <v>30</v>
      </c>
      <c r="G320" s="96" t="s">
        <v>31</v>
      </c>
      <c r="H320" s="81" t="s">
        <v>441</v>
      </c>
      <c r="I320" s="81" t="s">
        <v>32</v>
      </c>
      <c r="J320" s="81" t="s">
        <v>490</v>
      </c>
      <c r="K320" s="81" t="s">
        <v>27</v>
      </c>
      <c r="L320" s="81" t="s">
        <v>491</v>
      </c>
      <c r="M320" s="54"/>
      <c r="N320" s="54"/>
      <c r="O320" s="72"/>
      <c r="P320" s="72"/>
      <c r="Q320" s="72"/>
      <c r="R320" s="72"/>
      <c r="S320" s="72"/>
      <c r="T320" s="72"/>
    </row>
    <row r="321" spans="1:20" ht="51" customHeight="1" x14ac:dyDescent="0.35">
      <c r="A321" s="176"/>
      <c r="B321" s="176"/>
      <c r="C321" s="177"/>
      <c r="D321" s="81"/>
      <c r="E321" s="81"/>
      <c r="F321" s="81"/>
      <c r="G321" s="96" t="s">
        <v>311</v>
      </c>
      <c r="H321" s="81" t="s">
        <v>509</v>
      </c>
      <c r="I321" s="81" t="s">
        <v>312</v>
      </c>
      <c r="J321" s="81" t="s">
        <v>660</v>
      </c>
      <c r="K321" s="81" t="s">
        <v>27</v>
      </c>
      <c r="L321" s="81" t="s">
        <v>661</v>
      </c>
      <c r="M321" s="77"/>
      <c r="N321" s="77"/>
      <c r="O321" s="72"/>
      <c r="P321" s="72"/>
      <c r="Q321" s="72"/>
      <c r="R321" s="72"/>
      <c r="S321" s="72"/>
      <c r="T321" s="72"/>
    </row>
    <row r="322" spans="1:20" ht="111.6" customHeight="1" x14ac:dyDescent="0.35">
      <c r="A322" s="176"/>
      <c r="B322" s="176"/>
      <c r="C322" s="177"/>
      <c r="D322" s="81"/>
      <c r="E322" s="81"/>
      <c r="F322" s="81"/>
      <c r="G322" s="96" t="s">
        <v>713</v>
      </c>
      <c r="H322" s="81" t="s">
        <v>601</v>
      </c>
      <c r="I322" s="81" t="s">
        <v>712</v>
      </c>
      <c r="J322" s="79" t="s">
        <v>501</v>
      </c>
      <c r="K322" s="81" t="s">
        <v>72</v>
      </c>
      <c r="L322" s="79" t="s">
        <v>502</v>
      </c>
      <c r="M322" s="54"/>
      <c r="N322" s="54"/>
      <c r="O322" s="72"/>
      <c r="P322" s="72"/>
      <c r="Q322" s="72"/>
      <c r="R322" s="72"/>
      <c r="S322" s="72"/>
      <c r="T322" s="72"/>
    </row>
    <row r="323" spans="1:20" ht="71.400000000000006" customHeight="1" x14ac:dyDescent="0.35">
      <c r="A323" s="176"/>
      <c r="B323" s="176"/>
      <c r="C323" s="177"/>
      <c r="D323" s="81"/>
      <c r="E323" s="81"/>
      <c r="F323" s="81"/>
      <c r="G323" s="96"/>
      <c r="H323" s="81"/>
      <c r="I323" s="81"/>
      <c r="J323" s="79" t="s">
        <v>770</v>
      </c>
      <c r="K323" s="81" t="s">
        <v>27</v>
      </c>
      <c r="L323" s="79" t="s">
        <v>771</v>
      </c>
      <c r="M323" s="54"/>
      <c r="N323" s="54"/>
      <c r="O323" s="72"/>
      <c r="P323" s="72"/>
      <c r="Q323" s="72"/>
      <c r="R323" s="72"/>
      <c r="S323" s="72"/>
      <c r="T323" s="72"/>
    </row>
    <row r="324" spans="1:20" ht="51" customHeight="1" x14ac:dyDescent="0.35">
      <c r="A324" s="176"/>
      <c r="B324" s="176"/>
      <c r="C324" s="177"/>
      <c r="D324" s="81"/>
      <c r="E324" s="81"/>
      <c r="F324" s="81"/>
      <c r="G324" s="96"/>
      <c r="H324" s="81"/>
      <c r="I324" s="81"/>
      <c r="J324" s="79" t="s">
        <v>643</v>
      </c>
      <c r="K324" s="81" t="s">
        <v>27</v>
      </c>
      <c r="L324" s="79" t="s">
        <v>644</v>
      </c>
      <c r="M324" s="54"/>
      <c r="N324" s="54"/>
      <c r="O324" s="72"/>
      <c r="P324" s="72"/>
      <c r="Q324" s="72"/>
      <c r="R324" s="72"/>
      <c r="S324" s="72"/>
      <c r="T324" s="72"/>
    </row>
    <row r="325" spans="1:20" ht="18" customHeight="1" x14ac:dyDescent="0.35">
      <c r="A325" s="176"/>
      <c r="B325" s="176"/>
      <c r="C325" s="177"/>
      <c r="D325" s="83"/>
      <c r="E325" s="81"/>
      <c r="F325" s="92"/>
      <c r="G325" s="96"/>
      <c r="H325" s="81"/>
      <c r="I325" s="92"/>
      <c r="J325" s="79"/>
      <c r="K325" s="81"/>
      <c r="L325" s="79"/>
      <c r="M325" s="77"/>
      <c r="N325" s="77"/>
      <c r="O325" s="73">
        <f t="shared" ref="O325:T325" si="29">SUM(O326:O332)</f>
        <v>142688.4</v>
      </c>
      <c r="P325" s="73">
        <f t="shared" si="29"/>
        <v>130326.7</v>
      </c>
      <c r="Q325" s="73">
        <f t="shared" si="29"/>
        <v>198611.80000000002</v>
      </c>
      <c r="R325" s="73">
        <f t="shared" si="29"/>
        <v>159105.1</v>
      </c>
      <c r="S325" s="73">
        <f t="shared" si="29"/>
        <v>159283.6</v>
      </c>
      <c r="T325" s="73">
        <f t="shared" si="29"/>
        <v>159283.6</v>
      </c>
    </row>
    <row r="326" spans="1:20" ht="18" customHeight="1" x14ac:dyDescent="0.35">
      <c r="A326" s="176"/>
      <c r="B326" s="176"/>
      <c r="C326" s="177"/>
      <c r="D326" s="81"/>
      <c r="E326" s="81"/>
      <c r="F326" s="92"/>
      <c r="G326" s="96"/>
      <c r="H326" s="81"/>
      <c r="I326" s="92"/>
      <c r="J326" s="80"/>
      <c r="K326" s="92"/>
      <c r="L326" s="80"/>
      <c r="M326" s="74" t="s">
        <v>37</v>
      </c>
      <c r="N326" s="74" t="s">
        <v>175</v>
      </c>
      <c r="O326" s="72">
        <v>1562.9</v>
      </c>
      <c r="P326" s="72">
        <v>1551.6</v>
      </c>
      <c r="Q326" s="72">
        <v>2146</v>
      </c>
      <c r="R326" s="72">
        <v>1700</v>
      </c>
      <c r="S326" s="72">
        <v>1700</v>
      </c>
      <c r="T326" s="72">
        <f t="shared" ref="T326:T331" si="30">S326</f>
        <v>1700</v>
      </c>
    </row>
    <row r="327" spans="1:20" ht="18" customHeight="1" x14ac:dyDescent="0.35">
      <c r="A327" s="176"/>
      <c r="B327" s="176"/>
      <c r="C327" s="177"/>
      <c r="D327" s="83"/>
      <c r="E327" s="83"/>
      <c r="F327" s="109"/>
      <c r="G327" s="96"/>
      <c r="H327" s="81"/>
      <c r="I327" s="83"/>
      <c r="J327" s="80"/>
      <c r="K327" s="92"/>
      <c r="L327" s="80"/>
      <c r="M327" s="74" t="s">
        <v>37</v>
      </c>
      <c r="N327" s="74" t="s">
        <v>104</v>
      </c>
      <c r="O327" s="72">
        <v>2300.6</v>
      </c>
      <c r="P327" s="72">
        <v>2267.5</v>
      </c>
      <c r="Q327" s="72">
        <v>4501</v>
      </c>
      <c r="R327" s="72">
        <v>3310</v>
      </c>
      <c r="S327" s="72">
        <v>3310</v>
      </c>
      <c r="T327" s="72">
        <f t="shared" si="30"/>
        <v>3310</v>
      </c>
    </row>
    <row r="328" spans="1:20" ht="18" customHeight="1" x14ac:dyDescent="0.35">
      <c r="A328" s="176"/>
      <c r="B328" s="176"/>
      <c r="C328" s="177"/>
      <c r="D328" s="83"/>
      <c r="E328" s="83"/>
      <c r="F328" s="109"/>
      <c r="G328" s="96"/>
      <c r="H328" s="81"/>
      <c r="I328" s="83"/>
      <c r="J328" s="84"/>
      <c r="K328" s="84"/>
      <c r="L328" s="83"/>
      <c r="M328" s="74" t="s">
        <v>37</v>
      </c>
      <c r="N328" s="74" t="s">
        <v>58</v>
      </c>
      <c r="O328" s="72">
        <v>110996.4</v>
      </c>
      <c r="P328" s="72">
        <v>99507</v>
      </c>
      <c r="Q328" s="72">
        <v>156232.70000000001</v>
      </c>
      <c r="R328" s="72">
        <v>122982</v>
      </c>
      <c r="S328" s="72">
        <v>123123</v>
      </c>
      <c r="T328" s="72">
        <f t="shared" si="30"/>
        <v>123123</v>
      </c>
    </row>
    <row r="329" spans="1:20" ht="18" customHeight="1" x14ac:dyDescent="0.35">
      <c r="A329" s="176"/>
      <c r="B329" s="176"/>
      <c r="C329" s="177"/>
      <c r="D329" s="83"/>
      <c r="E329" s="83"/>
      <c r="F329" s="109"/>
      <c r="G329" s="96"/>
      <c r="H329" s="81"/>
      <c r="I329" s="83"/>
      <c r="J329" s="84"/>
      <c r="K329" s="84"/>
      <c r="L329" s="83"/>
      <c r="M329" s="99" t="s">
        <v>37</v>
      </c>
      <c r="N329" s="99" t="s">
        <v>38</v>
      </c>
      <c r="O329" s="72">
        <v>11004</v>
      </c>
      <c r="P329" s="72">
        <v>10617.3</v>
      </c>
      <c r="Q329" s="72">
        <v>13271</v>
      </c>
      <c r="R329" s="72">
        <v>11375</v>
      </c>
      <c r="S329" s="72">
        <v>11375</v>
      </c>
      <c r="T329" s="72">
        <f t="shared" si="30"/>
        <v>11375</v>
      </c>
    </row>
    <row r="330" spans="1:20" ht="18" customHeight="1" x14ac:dyDescent="0.35">
      <c r="A330" s="176"/>
      <c r="B330" s="176"/>
      <c r="C330" s="177"/>
      <c r="D330" s="83"/>
      <c r="E330" s="83"/>
      <c r="F330" s="109"/>
      <c r="G330" s="96"/>
      <c r="H330" s="81"/>
      <c r="I330" s="83"/>
      <c r="J330" s="84"/>
      <c r="K330" s="84"/>
      <c r="L330" s="83"/>
      <c r="M330" s="74" t="s">
        <v>37</v>
      </c>
      <c r="N330" s="74" t="s">
        <v>39</v>
      </c>
      <c r="O330" s="72">
        <v>5797</v>
      </c>
      <c r="P330" s="72">
        <v>5740.5</v>
      </c>
      <c r="Q330" s="72">
        <v>8257.1</v>
      </c>
      <c r="R330" s="72">
        <v>7247.1</v>
      </c>
      <c r="S330" s="72">
        <v>7283.6</v>
      </c>
      <c r="T330" s="72">
        <f t="shared" si="30"/>
        <v>7283.6</v>
      </c>
    </row>
    <row r="331" spans="1:20" ht="18" customHeight="1" x14ac:dyDescent="0.35">
      <c r="A331" s="176"/>
      <c r="B331" s="176"/>
      <c r="C331" s="177"/>
      <c r="D331" s="83"/>
      <c r="E331" s="83"/>
      <c r="F331" s="109"/>
      <c r="G331" s="96"/>
      <c r="H331" s="81"/>
      <c r="I331" s="83"/>
      <c r="J331" s="84"/>
      <c r="K331" s="84"/>
      <c r="L331" s="83"/>
      <c r="M331" s="74" t="s">
        <v>168</v>
      </c>
      <c r="N331" s="74" t="s">
        <v>81</v>
      </c>
      <c r="O331" s="72">
        <v>8447.5</v>
      </c>
      <c r="P331" s="72">
        <v>8116.4</v>
      </c>
      <c r="Q331" s="72">
        <v>10898</v>
      </c>
      <c r="R331" s="72">
        <v>9185</v>
      </c>
      <c r="S331" s="72">
        <v>9186</v>
      </c>
      <c r="T331" s="72">
        <f t="shared" si="30"/>
        <v>9186</v>
      </c>
    </row>
    <row r="332" spans="1:20" ht="18" customHeight="1" x14ac:dyDescent="0.35">
      <c r="A332" s="176"/>
      <c r="B332" s="176"/>
      <c r="C332" s="177"/>
      <c r="D332" s="83"/>
      <c r="E332" s="83"/>
      <c r="F332" s="109"/>
      <c r="G332" s="96"/>
      <c r="H332" s="81"/>
      <c r="I332" s="84"/>
      <c r="J332" s="84"/>
      <c r="K332" s="84"/>
      <c r="L332" s="83"/>
      <c r="M332" s="74" t="s">
        <v>212</v>
      </c>
      <c r="N332" s="74" t="s">
        <v>38</v>
      </c>
      <c r="O332" s="72">
        <v>2580</v>
      </c>
      <c r="P332" s="72">
        <v>2526.4</v>
      </c>
      <c r="Q332" s="72">
        <v>3306</v>
      </c>
      <c r="R332" s="72">
        <v>3306</v>
      </c>
      <c r="S332" s="72">
        <v>3306</v>
      </c>
      <c r="T332" s="72">
        <f>S332</f>
        <v>3306</v>
      </c>
    </row>
    <row r="333" spans="1:20" ht="18" customHeight="1" x14ac:dyDescent="0.35">
      <c r="A333" s="176"/>
      <c r="B333" s="176"/>
      <c r="C333" s="177"/>
      <c r="D333" s="83"/>
      <c r="E333" s="83"/>
      <c r="F333" s="109"/>
      <c r="G333" s="96"/>
      <c r="H333" s="81"/>
      <c r="I333" s="84"/>
      <c r="J333" s="74"/>
      <c r="K333" s="74"/>
      <c r="L333" s="83"/>
      <c r="M333" s="74"/>
      <c r="N333" s="74"/>
      <c r="O333" s="72"/>
      <c r="P333" s="72"/>
      <c r="Q333" s="72"/>
      <c r="R333" s="72"/>
      <c r="S333" s="72"/>
      <c r="T333" s="72"/>
    </row>
    <row r="334" spans="1:20" ht="58.8" customHeight="1" x14ac:dyDescent="0.35">
      <c r="A334" s="176" t="s">
        <v>313</v>
      </c>
      <c r="B334" s="176" t="s">
        <v>314</v>
      </c>
      <c r="C334" s="177" t="s">
        <v>315</v>
      </c>
      <c r="D334" s="81" t="s">
        <v>22</v>
      </c>
      <c r="E334" s="81" t="s">
        <v>308</v>
      </c>
      <c r="F334" s="81" t="s">
        <v>23</v>
      </c>
      <c r="G334" s="96" t="s">
        <v>31</v>
      </c>
      <c r="H334" s="81" t="s">
        <v>310</v>
      </c>
      <c r="I334" s="81" t="s">
        <v>32</v>
      </c>
      <c r="J334" s="81" t="s">
        <v>26</v>
      </c>
      <c r="K334" s="81" t="s">
        <v>27</v>
      </c>
      <c r="L334" s="81" t="s">
        <v>28</v>
      </c>
      <c r="M334" s="56"/>
      <c r="N334" s="56"/>
      <c r="O334" s="72"/>
      <c r="P334" s="72"/>
      <c r="Q334" s="72"/>
      <c r="R334" s="72"/>
      <c r="S334" s="72"/>
      <c r="T334" s="72"/>
    </row>
    <row r="335" spans="1:20" ht="66" customHeight="1" x14ac:dyDescent="0.35">
      <c r="A335" s="176"/>
      <c r="B335" s="176"/>
      <c r="C335" s="177"/>
      <c r="D335" s="81" t="s">
        <v>29</v>
      </c>
      <c r="E335" s="81" t="s">
        <v>525</v>
      </c>
      <c r="F335" s="81" t="s">
        <v>30</v>
      </c>
      <c r="G335" s="96" t="s">
        <v>34</v>
      </c>
      <c r="H335" s="81" t="s">
        <v>445</v>
      </c>
      <c r="I335" s="81" t="s">
        <v>28</v>
      </c>
      <c r="J335" s="81" t="s">
        <v>490</v>
      </c>
      <c r="K335" s="81" t="s">
        <v>27</v>
      </c>
      <c r="L335" s="81" t="s">
        <v>491</v>
      </c>
      <c r="M335" s="57"/>
      <c r="N335" s="57"/>
      <c r="O335" s="72"/>
      <c r="P335" s="72"/>
      <c r="Q335" s="72"/>
      <c r="R335" s="72"/>
      <c r="S335" s="72"/>
      <c r="T335" s="72"/>
    </row>
    <row r="336" spans="1:20" ht="64.5" customHeight="1" x14ac:dyDescent="0.35">
      <c r="A336" s="176"/>
      <c r="B336" s="176"/>
      <c r="C336" s="177"/>
      <c r="D336" s="81" t="s">
        <v>539</v>
      </c>
      <c r="E336" s="81" t="s">
        <v>540</v>
      </c>
      <c r="F336" s="81" t="s">
        <v>538</v>
      </c>
      <c r="G336" s="96" t="s">
        <v>311</v>
      </c>
      <c r="H336" s="81" t="s">
        <v>509</v>
      </c>
      <c r="I336" s="81" t="s">
        <v>312</v>
      </c>
      <c r="J336" s="81" t="s">
        <v>660</v>
      </c>
      <c r="K336" s="81" t="s">
        <v>27</v>
      </c>
      <c r="L336" s="81" t="s">
        <v>661</v>
      </c>
      <c r="M336" s="57"/>
      <c r="N336" s="57"/>
      <c r="O336" s="72"/>
      <c r="P336" s="72"/>
      <c r="Q336" s="72"/>
      <c r="R336" s="72"/>
      <c r="S336" s="72"/>
      <c r="T336" s="72"/>
    </row>
    <row r="337" spans="1:20" ht="75" customHeight="1" x14ac:dyDescent="0.35">
      <c r="A337" s="176"/>
      <c r="B337" s="176"/>
      <c r="C337" s="177"/>
      <c r="D337" s="81"/>
      <c r="E337" s="81"/>
      <c r="F337" s="81"/>
      <c r="G337" s="96" t="s">
        <v>713</v>
      </c>
      <c r="H337" s="81" t="s">
        <v>601</v>
      </c>
      <c r="I337" s="81" t="s">
        <v>712</v>
      </c>
      <c r="J337" s="79" t="s">
        <v>45</v>
      </c>
      <c r="K337" s="81" t="s">
        <v>670</v>
      </c>
      <c r="L337" s="79" t="s">
        <v>46</v>
      </c>
      <c r="M337" s="57"/>
      <c r="N337" s="57"/>
      <c r="O337" s="72"/>
      <c r="P337" s="72"/>
      <c r="Q337" s="72"/>
      <c r="R337" s="72"/>
      <c r="S337" s="72"/>
      <c r="T337" s="72"/>
    </row>
    <row r="338" spans="1:20" ht="75" customHeight="1" x14ac:dyDescent="0.35">
      <c r="A338" s="176"/>
      <c r="B338" s="176"/>
      <c r="C338" s="177"/>
      <c r="D338" s="81"/>
      <c r="E338" s="81"/>
      <c r="F338" s="81"/>
      <c r="G338" s="96"/>
      <c r="H338" s="81"/>
      <c r="I338" s="81"/>
      <c r="J338" s="81" t="s">
        <v>662</v>
      </c>
      <c r="K338" s="81" t="s">
        <v>27</v>
      </c>
      <c r="L338" s="81" t="s">
        <v>80</v>
      </c>
      <c r="M338" s="57"/>
      <c r="N338" s="57"/>
      <c r="O338" s="72"/>
      <c r="P338" s="72"/>
      <c r="Q338" s="72"/>
      <c r="R338" s="72"/>
      <c r="S338" s="72"/>
      <c r="T338" s="72"/>
    </row>
    <row r="339" spans="1:20" ht="59.4" customHeight="1" x14ac:dyDescent="0.35">
      <c r="A339" s="176"/>
      <c r="B339" s="176"/>
      <c r="C339" s="177"/>
      <c r="D339" s="81"/>
      <c r="E339" s="81"/>
      <c r="F339" s="81"/>
      <c r="G339" s="96"/>
      <c r="H339" s="81"/>
      <c r="I339" s="81"/>
      <c r="J339" s="81" t="s">
        <v>35</v>
      </c>
      <c r="K339" s="81" t="s">
        <v>27</v>
      </c>
      <c r="L339" s="81" t="s">
        <v>36</v>
      </c>
      <c r="M339" s="57"/>
      <c r="N339" s="57"/>
      <c r="O339" s="72"/>
      <c r="P339" s="72"/>
      <c r="Q339" s="72"/>
      <c r="R339" s="72"/>
      <c r="S339" s="72"/>
      <c r="T339" s="72"/>
    </row>
    <row r="340" spans="1:20" ht="87.6" customHeight="1" x14ac:dyDescent="0.35">
      <c r="A340" s="176"/>
      <c r="B340" s="176"/>
      <c r="C340" s="177"/>
      <c r="D340" s="81"/>
      <c r="E340" s="81"/>
      <c r="F340" s="81"/>
      <c r="G340" s="96"/>
      <c r="H340" s="81"/>
      <c r="I340" s="81"/>
      <c r="J340" s="81" t="s">
        <v>316</v>
      </c>
      <c r="K340" s="81" t="s">
        <v>27</v>
      </c>
      <c r="L340" s="81" t="s">
        <v>317</v>
      </c>
      <c r="M340" s="57"/>
      <c r="N340" s="57"/>
      <c r="O340" s="72"/>
      <c r="P340" s="72"/>
      <c r="Q340" s="72"/>
      <c r="R340" s="72"/>
      <c r="S340" s="72"/>
      <c r="T340" s="72"/>
    </row>
    <row r="341" spans="1:20" ht="18" customHeight="1" x14ac:dyDescent="0.35">
      <c r="A341" s="176"/>
      <c r="B341" s="176"/>
      <c r="C341" s="177"/>
      <c r="D341" s="83"/>
      <c r="E341" s="83"/>
      <c r="F341" s="109"/>
      <c r="G341" s="96"/>
      <c r="H341" s="81"/>
      <c r="I341" s="84"/>
      <c r="J341" s="81"/>
      <c r="K341" s="81"/>
      <c r="L341" s="81"/>
      <c r="M341" s="77"/>
      <c r="N341" s="77"/>
      <c r="O341" s="73">
        <f t="shared" ref="O341:T341" si="31">SUM(O342:O347)</f>
        <v>263105.19999999995</v>
      </c>
      <c r="P341" s="73">
        <f t="shared" si="31"/>
        <v>252496.59999999998</v>
      </c>
      <c r="Q341" s="73">
        <f t="shared" si="31"/>
        <v>335970.6</v>
      </c>
      <c r="R341" s="73">
        <f t="shared" si="31"/>
        <v>262631</v>
      </c>
      <c r="S341" s="73">
        <f t="shared" si="31"/>
        <v>262631</v>
      </c>
      <c r="T341" s="73">
        <f t="shared" si="31"/>
        <v>262631</v>
      </c>
    </row>
    <row r="342" spans="1:20" ht="18" customHeight="1" x14ac:dyDescent="0.35">
      <c r="A342" s="176" t="s">
        <v>318</v>
      </c>
      <c r="B342" s="176" t="s">
        <v>319</v>
      </c>
      <c r="C342" s="177" t="s">
        <v>320</v>
      </c>
      <c r="D342" s="83"/>
      <c r="E342" s="83"/>
      <c r="F342" s="109"/>
      <c r="G342" s="96"/>
      <c r="H342" s="81"/>
      <c r="I342" s="84"/>
      <c r="J342" s="74"/>
      <c r="K342" s="74"/>
      <c r="L342" s="83"/>
      <c r="M342" s="74" t="s">
        <v>37</v>
      </c>
      <c r="N342" s="74" t="s">
        <v>175</v>
      </c>
      <c r="O342" s="72">
        <v>5999.4</v>
      </c>
      <c r="P342" s="72">
        <v>5998.6</v>
      </c>
      <c r="Q342" s="72">
        <v>5536</v>
      </c>
      <c r="R342" s="72">
        <v>4302</v>
      </c>
      <c r="S342" s="72">
        <v>4302</v>
      </c>
      <c r="T342" s="72">
        <f t="shared" ref="T342:T347" si="32">S342</f>
        <v>4302</v>
      </c>
    </row>
    <row r="343" spans="1:20" ht="18" customHeight="1" x14ac:dyDescent="0.35">
      <c r="A343" s="176"/>
      <c r="B343" s="176"/>
      <c r="C343" s="177"/>
      <c r="D343" s="83"/>
      <c r="E343" s="83"/>
      <c r="F343" s="109"/>
      <c r="G343" s="96"/>
      <c r="H343" s="81"/>
      <c r="I343" s="84"/>
      <c r="J343" s="74"/>
      <c r="K343" s="74"/>
      <c r="L343" s="83"/>
      <c r="M343" s="74" t="s">
        <v>37</v>
      </c>
      <c r="N343" s="74" t="s">
        <v>104</v>
      </c>
      <c r="O343" s="72">
        <v>4867</v>
      </c>
      <c r="P343" s="72">
        <v>4720.8999999999996</v>
      </c>
      <c r="Q343" s="72">
        <v>7353</v>
      </c>
      <c r="R343" s="72">
        <v>5754</v>
      </c>
      <c r="S343" s="72">
        <v>5754</v>
      </c>
      <c r="T343" s="72">
        <f t="shared" si="32"/>
        <v>5754</v>
      </c>
    </row>
    <row r="344" spans="1:20" ht="18" customHeight="1" x14ac:dyDescent="0.35">
      <c r="A344" s="176"/>
      <c r="B344" s="176"/>
      <c r="C344" s="177"/>
      <c r="D344" s="83"/>
      <c r="E344" s="83"/>
      <c r="F344" s="109"/>
      <c r="G344" s="96"/>
      <c r="H344" s="81"/>
      <c r="I344" s="84"/>
      <c r="J344" s="74"/>
      <c r="K344" s="74"/>
      <c r="L344" s="83"/>
      <c r="M344" s="74" t="s">
        <v>37</v>
      </c>
      <c r="N344" s="74" t="s">
        <v>58</v>
      </c>
      <c r="O344" s="72">
        <v>203937.3</v>
      </c>
      <c r="P344" s="72">
        <v>193510.3</v>
      </c>
      <c r="Q344" s="72">
        <v>256523</v>
      </c>
      <c r="R344" s="72">
        <v>199829</v>
      </c>
      <c r="S344" s="72">
        <v>199829</v>
      </c>
      <c r="T344" s="72">
        <f t="shared" si="32"/>
        <v>199829</v>
      </c>
    </row>
    <row r="345" spans="1:20" ht="18" customHeight="1" x14ac:dyDescent="0.35">
      <c r="A345" s="176"/>
      <c r="B345" s="176"/>
      <c r="C345" s="177"/>
      <c r="D345" s="83"/>
      <c r="E345" s="83"/>
      <c r="F345" s="109"/>
      <c r="G345" s="96"/>
      <c r="H345" s="81"/>
      <c r="I345" s="84"/>
      <c r="J345" s="74"/>
      <c r="K345" s="74"/>
      <c r="L345" s="83"/>
      <c r="M345" s="99" t="s">
        <v>37</v>
      </c>
      <c r="N345" s="99" t="s">
        <v>38</v>
      </c>
      <c r="O345" s="72">
        <v>23037.1</v>
      </c>
      <c r="P345" s="72">
        <v>23032.400000000001</v>
      </c>
      <c r="Q345" s="72">
        <v>29040</v>
      </c>
      <c r="R345" s="72">
        <v>22953</v>
      </c>
      <c r="S345" s="72">
        <v>22953</v>
      </c>
      <c r="T345" s="72">
        <f t="shared" si="32"/>
        <v>22953</v>
      </c>
    </row>
    <row r="346" spans="1:20" ht="18" customHeight="1" x14ac:dyDescent="0.35">
      <c r="A346" s="176"/>
      <c r="B346" s="176"/>
      <c r="C346" s="177"/>
      <c r="D346" s="83"/>
      <c r="E346" s="83"/>
      <c r="F346" s="109"/>
      <c r="G346" s="96"/>
      <c r="H346" s="81"/>
      <c r="I346" s="84"/>
      <c r="J346" s="74"/>
      <c r="K346" s="74"/>
      <c r="L346" s="83"/>
      <c r="M346" s="74" t="s">
        <v>37</v>
      </c>
      <c r="N346" s="74" t="s">
        <v>39</v>
      </c>
      <c r="O346" s="72">
        <v>10246.9</v>
      </c>
      <c r="P346" s="72">
        <v>10246.4</v>
      </c>
      <c r="Q346" s="72">
        <v>16540.599999999999</v>
      </c>
      <c r="R346" s="72">
        <v>13002</v>
      </c>
      <c r="S346" s="72">
        <v>13002</v>
      </c>
      <c r="T346" s="72">
        <f t="shared" si="32"/>
        <v>13002</v>
      </c>
    </row>
    <row r="347" spans="1:20" ht="18" customHeight="1" x14ac:dyDescent="0.35">
      <c r="A347" s="176"/>
      <c r="B347" s="176"/>
      <c r="C347" s="177"/>
      <c r="D347" s="83"/>
      <c r="E347" s="83"/>
      <c r="F347" s="109"/>
      <c r="G347" s="96"/>
      <c r="H347" s="81"/>
      <c r="I347" s="84"/>
      <c r="J347" s="74"/>
      <c r="K347" s="74"/>
      <c r="L347" s="83"/>
      <c r="M347" s="74" t="s">
        <v>168</v>
      </c>
      <c r="N347" s="74" t="s">
        <v>81</v>
      </c>
      <c r="O347" s="72">
        <v>15017.5</v>
      </c>
      <c r="P347" s="72">
        <v>14988</v>
      </c>
      <c r="Q347" s="72">
        <v>20978</v>
      </c>
      <c r="R347" s="72">
        <v>16791</v>
      </c>
      <c r="S347" s="72">
        <v>16791</v>
      </c>
      <c r="T347" s="72">
        <f t="shared" si="32"/>
        <v>16791</v>
      </c>
    </row>
    <row r="348" spans="1:20" ht="18" customHeight="1" x14ac:dyDescent="0.35">
      <c r="A348" s="176"/>
      <c r="B348" s="176"/>
      <c r="C348" s="177"/>
      <c r="D348" s="83"/>
      <c r="E348" s="83"/>
      <c r="F348" s="109"/>
      <c r="G348" s="96"/>
      <c r="H348" s="81"/>
      <c r="I348" s="84"/>
      <c r="J348" s="74"/>
      <c r="K348" s="74"/>
      <c r="L348" s="83"/>
      <c r="M348" s="74"/>
      <c r="N348" s="74"/>
      <c r="O348" s="72"/>
      <c r="P348" s="72"/>
      <c r="Q348" s="72"/>
      <c r="R348" s="72"/>
      <c r="S348" s="72"/>
      <c r="T348" s="72"/>
    </row>
    <row r="349" spans="1:20" ht="49.5" customHeight="1" x14ac:dyDescent="0.35">
      <c r="A349" s="178" t="s">
        <v>321</v>
      </c>
      <c r="B349" s="178" t="s">
        <v>322</v>
      </c>
      <c r="C349" s="164" t="s">
        <v>323</v>
      </c>
      <c r="D349" s="81" t="s">
        <v>22</v>
      </c>
      <c r="E349" s="81" t="s">
        <v>531</v>
      </c>
      <c r="F349" s="81" t="s">
        <v>23</v>
      </c>
      <c r="G349" s="96" t="s">
        <v>24</v>
      </c>
      <c r="H349" s="81" t="s">
        <v>324</v>
      </c>
      <c r="I349" s="81" t="s">
        <v>25</v>
      </c>
      <c r="J349" s="79" t="s">
        <v>498</v>
      </c>
      <c r="K349" s="81" t="s">
        <v>27</v>
      </c>
      <c r="L349" s="79" t="s">
        <v>499</v>
      </c>
      <c r="M349" s="58"/>
      <c r="N349" s="58"/>
      <c r="O349" s="72"/>
      <c r="P349" s="72"/>
      <c r="Q349" s="72"/>
      <c r="R349" s="72"/>
      <c r="S349" s="72"/>
      <c r="T349" s="72"/>
    </row>
    <row r="350" spans="1:20" ht="63" customHeight="1" x14ac:dyDescent="0.35">
      <c r="A350" s="179"/>
      <c r="B350" s="179"/>
      <c r="C350" s="165"/>
      <c r="D350" s="83"/>
      <c r="E350" s="83"/>
      <c r="F350" s="109"/>
      <c r="G350" s="96"/>
      <c r="H350" s="81"/>
      <c r="I350" s="81"/>
      <c r="J350" s="79" t="s">
        <v>495</v>
      </c>
      <c r="K350" s="81" t="s">
        <v>72</v>
      </c>
      <c r="L350" s="79" t="s">
        <v>494</v>
      </c>
      <c r="M350" s="58"/>
      <c r="N350" s="58"/>
      <c r="O350" s="72"/>
      <c r="P350" s="72"/>
      <c r="Q350" s="72"/>
      <c r="R350" s="72"/>
      <c r="S350" s="72"/>
      <c r="T350" s="72"/>
    </row>
    <row r="351" spans="1:20" ht="75.75" customHeight="1" x14ac:dyDescent="0.35">
      <c r="A351" s="179"/>
      <c r="B351" s="179"/>
      <c r="C351" s="165"/>
      <c r="D351" s="83"/>
      <c r="E351" s="83"/>
      <c r="F351" s="109"/>
      <c r="G351" s="96"/>
      <c r="H351" s="81"/>
      <c r="I351" s="81"/>
      <c r="J351" s="79" t="s">
        <v>497</v>
      </c>
      <c r="K351" s="81" t="s">
        <v>72</v>
      </c>
      <c r="L351" s="79" t="s">
        <v>496</v>
      </c>
      <c r="M351" s="58"/>
      <c r="N351" s="58"/>
      <c r="O351" s="72"/>
      <c r="P351" s="72"/>
      <c r="Q351" s="72"/>
      <c r="R351" s="72"/>
      <c r="S351" s="72"/>
      <c r="T351" s="72"/>
    </row>
    <row r="352" spans="1:20" ht="123" customHeight="1" x14ac:dyDescent="0.35">
      <c r="A352" s="179"/>
      <c r="B352" s="179"/>
      <c r="C352" s="165"/>
      <c r="D352" s="83"/>
      <c r="E352" s="83"/>
      <c r="F352" s="109"/>
      <c r="G352" s="96"/>
      <c r="H352" s="81"/>
      <c r="I352" s="81"/>
      <c r="J352" s="79" t="s">
        <v>501</v>
      </c>
      <c r="K352" s="81" t="s">
        <v>72</v>
      </c>
      <c r="L352" s="79" t="s">
        <v>502</v>
      </c>
      <c r="M352" s="58"/>
      <c r="N352" s="58"/>
      <c r="O352" s="72"/>
      <c r="P352" s="72"/>
      <c r="Q352" s="72"/>
      <c r="R352" s="72"/>
      <c r="S352" s="72"/>
      <c r="T352" s="72"/>
    </row>
    <row r="353" spans="1:20" ht="54" customHeight="1" x14ac:dyDescent="0.35">
      <c r="A353" s="179"/>
      <c r="B353" s="179"/>
      <c r="C353" s="165"/>
      <c r="D353" s="83"/>
      <c r="E353" s="83"/>
      <c r="F353" s="109"/>
      <c r="G353" s="96"/>
      <c r="H353" s="81"/>
      <c r="I353" s="81"/>
      <c r="J353" s="79" t="s">
        <v>584</v>
      </c>
      <c r="K353" s="81" t="s">
        <v>27</v>
      </c>
      <c r="L353" s="79" t="s">
        <v>494</v>
      </c>
      <c r="M353" s="58"/>
      <c r="N353" s="58"/>
      <c r="O353" s="72"/>
      <c r="P353" s="72"/>
      <c r="Q353" s="72"/>
      <c r="R353" s="72"/>
      <c r="S353" s="72"/>
      <c r="T353" s="72"/>
    </row>
    <row r="354" spans="1:20" ht="17.399999999999999" customHeight="1" x14ac:dyDescent="0.3">
      <c r="A354" s="179"/>
      <c r="B354" s="179"/>
      <c r="C354" s="165"/>
      <c r="D354" s="83"/>
      <c r="E354" s="83"/>
      <c r="F354" s="109"/>
      <c r="G354" s="96"/>
      <c r="H354" s="81"/>
      <c r="I354" s="81"/>
      <c r="J354" s="83"/>
      <c r="K354" s="83"/>
      <c r="L354" s="83"/>
      <c r="M354" s="89"/>
      <c r="N354" s="89"/>
      <c r="O354" s="90">
        <f t="shared" ref="O354:T354" si="33">SUM(O355:O356)</f>
        <v>64674.7</v>
      </c>
      <c r="P354" s="90">
        <f t="shared" si="33"/>
        <v>64540.3</v>
      </c>
      <c r="Q354" s="90">
        <f t="shared" si="33"/>
        <v>72082</v>
      </c>
      <c r="R354" s="90">
        <f t="shared" si="33"/>
        <v>71812</v>
      </c>
      <c r="S354" s="90">
        <f t="shared" si="33"/>
        <v>71734</v>
      </c>
      <c r="T354" s="90">
        <f t="shared" si="33"/>
        <v>71734</v>
      </c>
    </row>
    <row r="355" spans="1:20" ht="18" customHeight="1" x14ac:dyDescent="0.35">
      <c r="A355" s="179"/>
      <c r="B355" s="179"/>
      <c r="C355" s="165"/>
      <c r="D355" s="83"/>
      <c r="E355" s="83"/>
      <c r="F355" s="109"/>
      <c r="G355" s="96"/>
      <c r="H355" s="81"/>
      <c r="I355" s="81"/>
      <c r="J355" s="84"/>
      <c r="K355" s="84"/>
      <c r="L355" s="83"/>
      <c r="M355" s="74" t="s">
        <v>37</v>
      </c>
      <c r="N355" s="74" t="s">
        <v>39</v>
      </c>
      <c r="O355" s="72">
        <v>48904.7</v>
      </c>
      <c r="P355" s="72">
        <v>48877.599999999999</v>
      </c>
      <c r="Q355" s="72">
        <v>54797</v>
      </c>
      <c r="R355" s="72">
        <v>54529</v>
      </c>
      <c r="S355" s="72">
        <v>54505</v>
      </c>
      <c r="T355" s="72">
        <f>S355</f>
        <v>54505</v>
      </c>
    </row>
    <row r="356" spans="1:20" ht="18" customHeight="1" x14ac:dyDescent="0.35">
      <c r="A356" s="179"/>
      <c r="B356" s="179"/>
      <c r="C356" s="165"/>
      <c r="D356" s="83"/>
      <c r="E356" s="83"/>
      <c r="F356" s="109"/>
      <c r="G356" s="96"/>
      <c r="H356" s="81"/>
      <c r="I356" s="81"/>
      <c r="J356" s="84"/>
      <c r="K356" s="84"/>
      <c r="L356" s="83"/>
      <c r="M356" s="74" t="s">
        <v>58</v>
      </c>
      <c r="N356" s="74" t="s">
        <v>59</v>
      </c>
      <c r="O356" s="72">
        <v>15770</v>
      </c>
      <c r="P356" s="72">
        <v>15662.7</v>
      </c>
      <c r="Q356" s="72">
        <v>17285</v>
      </c>
      <c r="R356" s="72">
        <v>17283</v>
      </c>
      <c r="S356" s="72">
        <v>17229</v>
      </c>
      <c r="T356" s="72">
        <f>S356</f>
        <v>17229</v>
      </c>
    </row>
    <row r="357" spans="1:20" ht="18" customHeight="1" x14ac:dyDescent="0.35">
      <c r="A357" s="181"/>
      <c r="B357" s="181"/>
      <c r="C357" s="166"/>
      <c r="D357" s="83"/>
      <c r="E357" s="83"/>
      <c r="F357" s="109"/>
      <c r="G357" s="96"/>
      <c r="H357" s="81"/>
      <c r="I357" s="81"/>
      <c r="J357" s="84"/>
      <c r="K357" s="84"/>
      <c r="L357" s="91"/>
      <c r="M357" s="57"/>
      <c r="N357" s="57"/>
      <c r="O357" s="72"/>
      <c r="P357" s="72"/>
      <c r="Q357" s="72"/>
      <c r="R357" s="72"/>
      <c r="S357" s="72"/>
      <c r="T357" s="72"/>
    </row>
    <row r="358" spans="1:20" ht="133.19999999999999" customHeight="1" outlineLevel="1" x14ac:dyDescent="0.35">
      <c r="A358" s="152" t="s">
        <v>325</v>
      </c>
      <c r="B358" s="152" t="s">
        <v>326</v>
      </c>
      <c r="C358" s="153" t="s">
        <v>327</v>
      </c>
      <c r="D358" s="79"/>
      <c r="E358" s="81"/>
      <c r="F358" s="81"/>
      <c r="G358" s="96"/>
      <c r="H358" s="81"/>
      <c r="I358" s="81"/>
      <c r="J358" s="81"/>
      <c r="K358" s="81"/>
      <c r="L358" s="81"/>
      <c r="M358" s="54"/>
      <c r="N358" s="63"/>
      <c r="O358" s="72"/>
      <c r="P358" s="72"/>
      <c r="Q358" s="72"/>
      <c r="R358" s="72"/>
      <c r="S358" s="101"/>
      <c r="T358" s="101"/>
    </row>
    <row r="359" spans="1:20" ht="53.25" customHeight="1" x14ac:dyDescent="0.35">
      <c r="A359" s="176" t="s">
        <v>328</v>
      </c>
      <c r="B359" s="176" t="s">
        <v>329</v>
      </c>
      <c r="C359" s="177" t="s">
        <v>330</v>
      </c>
      <c r="D359" s="81" t="s">
        <v>22</v>
      </c>
      <c r="E359" s="81" t="s">
        <v>43</v>
      </c>
      <c r="F359" s="81" t="s">
        <v>23</v>
      </c>
      <c r="G359" s="96" t="s">
        <v>24</v>
      </c>
      <c r="H359" s="81" t="s">
        <v>331</v>
      </c>
      <c r="I359" s="81" t="s">
        <v>25</v>
      </c>
      <c r="J359" s="81" t="s">
        <v>332</v>
      </c>
      <c r="K359" s="81" t="s">
        <v>27</v>
      </c>
      <c r="L359" s="81" t="s">
        <v>333</v>
      </c>
      <c r="M359" s="64"/>
      <c r="N359" s="65"/>
      <c r="O359" s="73"/>
      <c r="P359" s="73"/>
      <c r="Q359" s="73"/>
      <c r="R359" s="73"/>
      <c r="S359" s="101"/>
      <c r="T359" s="101"/>
    </row>
    <row r="360" spans="1:20" ht="66.75" customHeight="1" x14ac:dyDescent="0.35">
      <c r="A360" s="176"/>
      <c r="B360" s="176"/>
      <c r="C360" s="177"/>
      <c r="D360" s="81" t="s">
        <v>334</v>
      </c>
      <c r="E360" s="81" t="s">
        <v>335</v>
      </c>
      <c r="F360" s="81" t="s">
        <v>336</v>
      </c>
      <c r="G360" s="96" t="s">
        <v>337</v>
      </c>
      <c r="H360" s="81" t="s">
        <v>338</v>
      </c>
      <c r="I360" s="81" t="s">
        <v>339</v>
      </c>
      <c r="J360" s="81" t="s">
        <v>340</v>
      </c>
      <c r="K360" s="81" t="s">
        <v>27</v>
      </c>
      <c r="L360" s="81" t="s">
        <v>341</v>
      </c>
      <c r="M360" s="64"/>
      <c r="N360" s="65"/>
      <c r="O360" s="73"/>
      <c r="P360" s="73"/>
      <c r="Q360" s="73"/>
      <c r="R360" s="73"/>
      <c r="S360" s="101"/>
      <c r="T360" s="101"/>
    </row>
    <row r="361" spans="1:20" ht="60.75" customHeight="1" x14ac:dyDescent="0.35">
      <c r="A361" s="176"/>
      <c r="B361" s="176"/>
      <c r="C361" s="177"/>
      <c r="D361" s="81"/>
      <c r="E361" s="81"/>
      <c r="F361" s="81"/>
      <c r="G361" s="96"/>
      <c r="H361" s="81"/>
      <c r="I361" s="81"/>
      <c r="J361" s="81" t="s">
        <v>493</v>
      </c>
      <c r="K361" s="81" t="s">
        <v>27</v>
      </c>
      <c r="L361" s="81" t="s">
        <v>342</v>
      </c>
      <c r="M361" s="64"/>
      <c r="N361" s="65"/>
      <c r="O361" s="73"/>
      <c r="P361" s="73"/>
      <c r="Q361" s="73"/>
      <c r="R361" s="73"/>
      <c r="S361" s="101"/>
      <c r="T361" s="101"/>
    </row>
    <row r="362" spans="1:20" ht="70.5" customHeight="1" x14ac:dyDescent="0.35">
      <c r="A362" s="176"/>
      <c r="B362" s="176"/>
      <c r="C362" s="177"/>
      <c r="D362" s="81"/>
      <c r="E362" s="81"/>
      <c r="F362" s="81"/>
      <c r="G362" s="96"/>
      <c r="H362" s="81"/>
      <c r="I362" s="81"/>
      <c r="J362" s="81" t="s">
        <v>705</v>
      </c>
      <c r="K362" s="81" t="s">
        <v>72</v>
      </c>
      <c r="L362" s="81" t="s">
        <v>688</v>
      </c>
      <c r="M362" s="64"/>
      <c r="N362" s="65"/>
      <c r="O362" s="73"/>
      <c r="P362" s="73"/>
      <c r="Q362" s="73"/>
      <c r="R362" s="73"/>
      <c r="S362" s="101"/>
      <c r="T362" s="101"/>
    </row>
    <row r="363" spans="1:20" ht="72" customHeight="1" x14ac:dyDescent="0.35">
      <c r="A363" s="176"/>
      <c r="B363" s="176"/>
      <c r="C363" s="177"/>
      <c r="D363" s="81"/>
      <c r="E363" s="81"/>
      <c r="F363" s="81"/>
      <c r="G363" s="96"/>
      <c r="H363" s="81"/>
      <c r="I363" s="81"/>
      <c r="J363" s="81" t="s">
        <v>641</v>
      </c>
      <c r="K363" s="81" t="s">
        <v>72</v>
      </c>
      <c r="L363" s="81" t="s">
        <v>603</v>
      </c>
      <c r="M363" s="64"/>
      <c r="N363" s="65"/>
      <c r="O363" s="73"/>
      <c r="P363" s="73"/>
      <c r="Q363" s="73"/>
      <c r="R363" s="73"/>
      <c r="S363" s="101"/>
      <c r="T363" s="101"/>
    </row>
    <row r="364" spans="1:20" ht="81" customHeight="1" x14ac:dyDescent="0.35">
      <c r="A364" s="176"/>
      <c r="B364" s="176"/>
      <c r="C364" s="177"/>
      <c r="D364" s="81"/>
      <c r="E364" s="81"/>
      <c r="F364" s="81"/>
      <c r="G364" s="96"/>
      <c r="H364" s="81"/>
      <c r="I364" s="81"/>
      <c r="J364" s="81" t="s">
        <v>711</v>
      </c>
      <c r="K364" s="81" t="s">
        <v>27</v>
      </c>
      <c r="L364" s="81" t="s">
        <v>707</v>
      </c>
      <c r="M364" s="64"/>
      <c r="N364" s="65"/>
      <c r="O364" s="73"/>
      <c r="P364" s="73"/>
      <c r="Q364" s="73"/>
      <c r="R364" s="73"/>
      <c r="S364" s="101"/>
      <c r="T364" s="101"/>
    </row>
    <row r="365" spans="1:20" ht="78.75" customHeight="1" x14ac:dyDescent="0.35">
      <c r="A365" s="176"/>
      <c r="B365" s="176"/>
      <c r="C365" s="177"/>
      <c r="D365" s="81"/>
      <c r="E365" s="81"/>
      <c r="F365" s="81"/>
      <c r="G365" s="96"/>
      <c r="H365" s="81"/>
      <c r="I365" s="81"/>
      <c r="J365" s="81" t="s">
        <v>640</v>
      </c>
      <c r="K365" s="81" t="s">
        <v>72</v>
      </c>
      <c r="L365" s="81" t="s">
        <v>603</v>
      </c>
      <c r="M365" s="64"/>
      <c r="N365" s="65"/>
      <c r="O365" s="73"/>
      <c r="P365" s="73"/>
      <c r="Q365" s="73"/>
      <c r="R365" s="73"/>
      <c r="S365" s="101"/>
      <c r="T365" s="101"/>
    </row>
    <row r="366" spans="1:20" ht="51" customHeight="1" x14ac:dyDescent="0.35">
      <c r="A366" s="176"/>
      <c r="B366" s="176"/>
      <c r="C366" s="177"/>
      <c r="D366" s="81"/>
      <c r="E366" s="81"/>
      <c r="F366" s="81"/>
      <c r="G366" s="96"/>
      <c r="H366" s="81"/>
      <c r="I366" s="81"/>
      <c r="J366" s="81" t="s">
        <v>714</v>
      </c>
      <c r="K366" s="81" t="s">
        <v>27</v>
      </c>
      <c r="L366" s="81" t="s">
        <v>715</v>
      </c>
      <c r="M366" s="64"/>
      <c r="N366" s="65"/>
      <c r="O366" s="73"/>
      <c r="P366" s="73"/>
      <c r="Q366" s="73"/>
      <c r="R366" s="73"/>
      <c r="S366" s="101"/>
      <c r="T366" s="101"/>
    </row>
    <row r="367" spans="1:20" ht="18" customHeight="1" x14ac:dyDescent="0.35">
      <c r="A367" s="176"/>
      <c r="B367" s="176"/>
      <c r="C367" s="177"/>
      <c r="D367" s="92"/>
      <c r="E367" s="92"/>
      <c r="F367" s="92"/>
      <c r="G367" s="96"/>
      <c r="H367" s="81"/>
      <c r="I367" s="81"/>
      <c r="J367" s="126"/>
      <c r="K367" s="80"/>
      <c r="L367" s="80"/>
      <c r="M367" s="77"/>
      <c r="N367" s="98"/>
      <c r="O367" s="73">
        <f t="shared" ref="O367:T367" si="34">SUM(O368:O369)</f>
        <v>32014.6</v>
      </c>
      <c r="P367" s="73">
        <f t="shared" si="34"/>
        <v>31843.599999999999</v>
      </c>
      <c r="Q367" s="73">
        <f t="shared" si="34"/>
        <v>38369.800000000003</v>
      </c>
      <c r="R367" s="73">
        <f t="shared" si="34"/>
        <v>37171.9</v>
      </c>
      <c r="S367" s="73">
        <f t="shared" si="34"/>
        <v>38024.9</v>
      </c>
      <c r="T367" s="73">
        <f t="shared" si="34"/>
        <v>38024.9</v>
      </c>
    </row>
    <row r="368" spans="1:20" ht="18" customHeight="1" x14ac:dyDescent="0.35">
      <c r="A368" s="176"/>
      <c r="B368" s="176"/>
      <c r="C368" s="177"/>
      <c r="D368" s="92"/>
      <c r="E368" s="92"/>
      <c r="F368" s="92"/>
      <c r="G368" s="96"/>
      <c r="H368" s="81"/>
      <c r="I368" s="81"/>
      <c r="J368" s="126"/>
      <c r="K368" s="80"/>
      <c r="L368" s="80"/>
      <c r="M368" s="74" t="s">
        <v>37</v>
      </c>
      <c r="N368" s="74">
        <v>13</v>
      </c>
      <c r="O368" s="72">
        <v>14090</v>
      </c>
      <c r="P368" s="72">
        <v>13919</v>
      </c>
      <c r="Q368" s="72">
        <v>15840</v>
      </c>
      <c r="R368" s="72">
        <v>15840</v>
      </c>
      <c r="S368" s="72">
        <v>15840</v>
      </c>
      <c r="T368" s="72">
        <f>S368</f>
        <v>15840</v>
      </c>
    </row>
    <row r="369" spans="1:20" ht="18" customHeight="1" x14ac:dyDescent="0.35">
      <c r="A369" s="176"/>
      <c r="B369" s="176"/>
      <c r="C369" s="177"/>
      <c r="D369" s="83"/>
      <c r="E369" s="83"/>
      <c r="F369" s="109"/>
      <c r="G369" s="96"/>
      <c r="H369" s="81"/>
      <c r="I369" s="81"/>
      <c r="J369" s="126"/>
      <c r="K369" s="92"/>
      <c r="L369" s="92"/>
      <c r="M369" s="74">
        <v>12</v>
      </c>
      <c r="N369" s="74" t="s">
        <v>175</v>
      </c>
      <c r="O369" s="72">
        <v>17924.599999999999</v>
      </c>
      <c r="P369" s="72">
        <v>17924.599999999999</v>
      </c>
      <c r="Q369" s="72">
        <v>22529.8</v>
      </c>
      <c r="R369" s="72">
        <v>21331.9</v>
      </c>
      <c r="S369" s="72">
        <v>22184.9</v>
      </c>
      <c r="T369" s="72">
        <f>S369</f>
        <v>22184.9</v>
      </c>
    </row>
    <row r="370" spans="1:20" ht="18" customHeight="1" x14ac:dyDescent="0.35">
      <c r="A370" s="176"/>
      <c r="B370" s="176"/>
      <c r="C370" s="177"/>
      <c r="D370" s="83"/>
      <c r="E370" s="83"/>
      <c r="F370" s="109"/>
      <c r="G370" s="96"/>
      <c r="H370" s="81"/>
      <c r="I370" s="81"/>
      <c r="J370" s="83"/>
      <c r="K370" s="83"/>
      <c r="L370" s="83"/>
      <c r="M370" s="74"/>
      <c r="N370" s="100"/>
      <c r="O370" s="72"/>
      <c r="P370" s="72"/>
      <c r="Q370" s="72"/>
      <c r="R370" s="72"/>
      <c r="S370" s="72"/>
      <c r="T370" s="72"/>
    </row>
    <row r="371" spans="1:20" ht="49.5" customHeight="1" x14ac:dyDescent="0.3">
      <c r="A371" s="176" t="s">
        <v>343</v>
      </c>
      <c r="B371" s="176" t="s">
        <v>344</v>
      </c>
      <c r="C371" s="177" t="s">
        <v>345</v>
      </c>
      <c r="D371" s="81" t="s">
        <v>22</v>
      </c>
      <c r="E371" s="81" t="s">
        <v>43</v>
      </c>
      <c r="F371" s="81" t="s">
        <v>23</v>
      </c>
      <c r="G371" s="96" t="s">
        <v>24</v>
      </c>
      <c r="H371" s="81" t="s">
        <v>346</v>
      </c>
      <c r="I371" s="81" t="s">
        <v>25</v>
      </c>
      <c r="J371" s="81" t="s">
        <v>347</v>
      </c>
      <c r="K371" s="81" t="s">
        <v>27</v>
      </c>
      <c r="L371" s="81" t="s">
        <v>348</v>
      </c>
      <c r="M371" s="54"/>
      <c r="N371" s="54"/>
      <c r="O371" s="90"/>
      <c r="P371" s="90"/>
      <c r="Q371" s="90"/>
      <c r="R371" s="90"/>
      <c r="S371" s="90"/>
      <c r="T371" s="90"/>
    </row>
    <row r="372" spans="1:20" ht="108.75" customHeight="1" x14ac:dyDescent="0.3">
      <c r="A372" s="176"/>
      <c r="B372" s="176"/>
      <c r="C372" s="177"/>
      <c r="D372" s="81" t="s">
        <v>29</v>
      </c>
      <c r="E372" s="81" t="s">
        <v>537</v>
      </c>
      <c r="F372" s="81" t="s">
        <v>30</v>
      </c>
      <c r="G372" s="96" t="s">
        <v>31</v>
      </c>
      <c r="H372" s="81" t="s">
        <v>349</v>
      </c>
      <c r="I372" s="81" t="s">
        <v>32</v>
      </c>
      <c r="J372" s="81" t="s">
        <v>350</v>
      </c>
      <c r="K372" s="81" t="s">
        <v>27</v>
      </c>
      <c r="L372" s="81" t="s">
        <v>167</v>
      </c>
      <c r="M372" s="54"/>
      <c r="N372" s="54"/>
      <c r="O372" s="76"/>
      <c r="P372" s="76"/>
      <c r="Q372" s="76"/>
      <c r="R372" s="76"/>
      <c r="S372" s="76"/>
      <c r="T372" s="76"/>
    </row>
    <row r="373" spans="1:20" ht="49.5" customHeight="1" x14ac:dyDescent="0.3">
      <c r="A373" s="176"/>
      <c r="B373" s="176"/>
      <c r="C373" s="177"/>
      <c r="D373" s="81" t="s">
        <v>779</v>
      </c>
      <c r="E373" s="81" t="s">
        <v>27</v>
      </c>
      <c r="F373" s="81" t="s">
        <v>351</v>
      </c>
      <c r="G373" s="81" t="s">
        <v>765</v>
      </c>
      <c r="H373" s="81" t="s">
        <v>767</v>
      </c>
      <c r="I373" s="81" t="s">
        <v>688</v>
      </c>
      <c r="J373" s="81"/>
      <c r="K373" s="81"/>
      <c r="L373" s="81"/>
      <c r="M373" s="54"/>
      <c r="N373" s="54"/>
      <c r="O373" s="76"/>
      <c r="P373" s="76"/>
      <c r="Q373" s="76"/>
      <c r="R373" s="76"/>
      <c r="S373" s="76"/>
      <c r="T373" s="76"/>
    </row>
    <row r="374" spans="1:20" ht="41.25" customHeight="1" x14ac:dyDescent="0.3">
      <c r="A374" s="176"/>
      <c r="B374" s="176"/>
      <c r="C374" s="177"/>
      <c r="D374" s="81"/>
      <c r="E374" s="81"/>
      <c r="F374" s="81"/>
      <c r="G374" s="81" t="s">
        <v>593</v>
      </c>
      <c r="H374" s="81" t="s">
        <v>618</v>
      </c>
      <c r="I374" s="81" t="s">
        <v>603</v>
      </c>
      <c r="J374" s="81"/>
      <c r="K374" s="81"/>
      <c r="L374" s="81"/>
      <c r="M374" s="54"/>
      <c r="N374" s="54"/>
      <c r="O374" s="76"/>
      <c r="P374" s="76"/>
      <c r="Q374" s="76"/>
      <c r="R374" s="76"/>
      <c r="S374" s="76"/>
      <c r="T374" s="76"/>
    </row>
    <row r="375" spans="1:20" ht="84.75" customHeight="1" x14ac:dyDescent="0.3">
      <c r="A375" s="176"/>
      <c r="B375" s="176"/>
      <c r="C375" s="177"/>
      <c r="D375" s="81"/>
      <c r="E375" s="81"/>
      <c r="F375" s="81"/>
      <c r="G375" s="81" t="s">
        <v>757</v>
      </c>
      <c r="H375" s="81" t="s">
        <v>459</v>
      </c>
      <c r="I375" s="81" t="s">
        <v>758</v>
      </c>
      <c r="J375" s="81"/>
      <c r="K375" s="81"/>
      <c r="L375" s="81"/>
      <c r="M375" s="54"/>
      <c r="N375" s="54"/>
      <c r="O375" s="76"/>
      <c r="P375" s="76"/>
      <c r="Q375" s="76"/>
      <c r="R375" s="76"/>
      <c r="S375" s="76"/>
      <c r="T375" s="76"/>
    </row>
    <row r="376" spans="1:20" ht="87" customHeight="1" x14ac:dyDescent="0.3">
      <c r="A376" s="176"/>
      <c r="B376" s="176"/>
      <c r="C376" s="177"/>
      <c r="D376" s="81"/>
      <c r="E376" s="81"/>
      <c r="F376" s="81"/>
      <c r="G376" s="81" t="s">
        <v>612</v>
      </c>
      <c r="H376" s="81" t="s">
        <v>459</v>
      </c>
      <c r="I376" s="81" t="s">
        <v>611</v>
      </c>
      <c r="J376" s="81"/>
      <c r="K376" s="81"/>
      <c r="L376" s="81"/>
      <c r="M376" s="54"/>
      <c r="N376" s="54"/>
      <c r="O376" s="76"/>
      <c r="P376" s="76"/>
      <c r="Q376" s="76"/>
      <c r="R376" s="76"/>
      <c r="S376" s="76"/>
      <c r="T376" s="76"/>
    </row>
    <row r="377" spans="1:20" ht="17.399999999999999" customHeight="1" x14ac:dyDescent="0.3">
      <c r="A377" s="176"/>
      <c r="B377" s="176"/>
      <c r="C377" s="177"/>
      <c r="D377" s="81"/>
      <c r="E377" s="81"/>
      <c r="F377" s="81"/>
      <c r="G377" s="96"/>
      <c r="H377" s="81"/>
      <c r="I377" s="81"/>
      <c r="J377" s="81"/>
      <c r="K377" s="81"/>
      <c r="L377" s="81"/>
      <c r="M377" s="89"/>
      <c r="N377" s="89"/>
      <c r="O377" s="76">
        <f>SUM(O378:O378)+O379+SUM(O380:O381)+O382</f>
        <v>5399.2</v>
      </c>
      <c r="P377" s="76">
        <f>SUM(P378:P378)+P379+SUM(P380:P381)+P382</f>
        <v>5243.9</v>
      </c>
      <c r="Q377" s="76">
        <f t="shared" ref="Q377:T377" si="35">SUM(Q378:Q378)+Q379+SUM(Q380:Q381)</f>
        <v>4584.8999999999996</v>
      </c>
      <c r="R377" s="76">
        <f t="shared" si="35"/>
        <v>5010</v>
      </c>
      <c r="S377" s="76">
        <f t="shared" si="35"/>
        <v>5010</v>
      </c>
      <c r="T377" s="76">
        <f t="shared" si="35"/>
        <v>5010</v>
      </c>
    </row>
    <row r="378" spans="1:20" ht="18" customHeight="1" x14ac:dyDescent="0.35">
      <c r="A378" s="176"/>
      <c r="B378" s="176"/>
      <c r="C378" s="177"/>
      <c r="D378" s="83"/>
      <c r="E378" s="83"/>
      <c r="F378" s="109"/>
      <c r="G378" s="96"/>
      <c r="H378" s="81"/>
      <c r="I378" s="81"/>
      <c r="J378" s="83"/>
      <c r="K378" s="83"/>
      <c r="L378" s="83"/>
      <c r="M378" s="74" t="s">
        <v>168</v>
      </c>
      <c r="N378" s="74" t="s">
        <v>37</v>
      </c>
      <c r="O378" s="72">
        <v>1577.6000000000001</v>
      </c>
      <c r="P378" s="72">
        <v>1576</v>
      </c>
      <c r="Q378" s="72">
        <v>1520</v>
      </c>
      <c r="R378" s="72">
        <v>1653.4</v>
      </c>
      <c r="S378" s="72">
        <v>1653.4</v>
      </c>
      <c r="T378" s="72">
        <v>1653.4</v>
      </c>
    </row>
    <row r="379" spans="1:20" ht="18" customHeight="1" x14ac:dyDescent="0.35">
      <c r="A379" s="176"/>
      <c r="B379" s="176"/>
      <c r="C379" s="177"/>
      <c r="D379" s="83"/>
      <c r="E379" s="83"/>
      <c r="F379" s="109"/>
      <c r="G379" s="96"/>
      <c r="H379" s="81"/>
      <c r="I379" s="81"/>
      <c r="J379" s="83"/>
      <c r="K379" s="83"/>
      <c r="L379" s="83"/>
      <c r="M379" s="74" t="s">
        <v>168</v>
      </c>
      <c r="N379" s="74" t="s">
        <v>175</v>
      </c>
      <c r="O379" s="72">
        <v>2730.1</v>
      </c>
      <c r="P379" s="72">
        <v>2729</v>
      </c>
      <c r="Q379" s="72">
        <v>2223.9</v>
      </c>
      <c r="R379" s="72">
        <v>2508.6</v>
      </c>
      <c r="S379" s="72">
        <v>2508.6</v>
      </c>
      <c r="T379" s="72">
        <v>2508.6</v>
      </c>
    </row>
    <row r="380" spans="1:20" ht="18" customHeight="1" x14ac:dyDescent="0.35">
      <c r="A380" s="176"/>
      <c r="B380" s="176"/>
      <c r="C380" s="177"/>
      <c r="D380" s="83"/>
      <c r="E380" s="83"/>
      <c r="F380" s="109"/>
      <c r="G380" s="96"/>
      <c r="H380" s="81"/>
      <c r="I380" s="81"/>
      <c r="J380" s="83"/>
      <c r="K380" s="83"/>
      <c r="L380" s="83"/>
      <c r="M380" s="74" t="s">
        <v>168</v>
      </c>
      <c r="N380" s="74" t="s">
        <v>104</v>
      </c>
      <c r="O380" s="72">
        <v>3</v>
      </c>
      <c r="P380" s="72">
        <v>3</v>
      </c>
      <c r="Q380" s="72">
        <v>0</v>
      </c>
      <c r="R380" s="72">
        <v>0</v>
      </c>
      <c r="S380" s="72">
        <f>R380</f>
        <v>0</v>
      </c>
      <c r="T380" s="72">
        <f t="shared" ref="T380:T381" si="36">S380</f>
        <v>0</v>
      </c>
    </row>
    <row r="381" spans="1:20" ht="18" customHeight="1" x14ac:dyDescent="0.35">
      <c r="A381" s="176"/>
      <c r="B381" s="176"/>
      <c r="C381" s="177"/>
      <c r="D381" s="83"/>
      <c r="E381" s="83"/>
      <c r="F381" s="109"/>
      <c r="G381" s="96"/>
      <c r="H381" s="81"/>
      <c r="I381" s="81"/>
      <c r="J381" s="83"/>
      <c r="K381" s="83"/>
      <c r="L381" s="83"/>
      <c r="M381" s="74" t="s">
        <v>168</v>
      </c>
      <c r="N381" s="74" t="s">
        <v>91</v>
      </c>
      <c r="O381" s="72">
        <v>1078.5</v>
      </c>
      <c r="P381" s="72">
        <v>926</v>
      </c>
      <c r="Q381" s="72">
        <v>841</v>
      </c>
      <c r="R381" s="72">
        <v>848</v>
      </c>
      <c r="S381" s="72">
        <v>848</v>
      </c>
      <c r="T381" s="72">
        <f t="shared" si="36"/>
        <v>848</v>
      </c>
    </row>
    <row r="382" spans="1:20" ht="18" customHeight="1" x14ac:dyDescent="0.35">
      <c r="A382" s="176"/>
      <c r="B382" s="176"/>
      <c r="C382" s="177"/>
      <c r="D382" s="83"/>
      <c r="E382" s="83"/>
      <c r="F382" s="109"/>
      <c r="G382" s="96"/>
      <c r="H382" s="81"/>
      <c r="I382" s="81"/>
      <c r="J382" s="129"/>
      <c r="K382" s="129"/>
      <c r="L382" s="130"/>
      <c r="M382" s="74" t="s">
        <v>230</v>
      </c>
      <c r="N382" s="93" t="s">
        <v>37</v>
      </c>
      <c r="O382" s="72">
        <v>10</v>
      </c>
      <c r="P382" s="72">
        <v>9.9</v>
      </c>
      <c r="Q382" s="72">
        <v>0</v>
      </c>
      <c r="R382" s="72">
        <v>0</v>
      </c>
      <c r="S382" s="72">
        <v>0</v>
      </c>
      <c r="T382" s="72">
        <v>0</v>
      </c>
    </row>
    <row r="383" spans="1:20" ht="86.25" customHeight="1" x14ac:dyDescent="0.35">
      <c r="A383" s="176" t="s">
        <v>352</v>
      </c>
      <c r="B383" s="176" t="s">
        <v>353</v>
      </c>
      <c r="C383" s="177" t="s">
        <v>354</v>
      </c>
      <c r="D383" s="81" t="s">
        <v>22</v>
      </c>
      <c r="E383" s="81" t="s">
        <v>308</v>
      </c>
      <c r="F383" s="81" t="s">
        <v>23</v>
      </c>
      <c r="G383" s="96" t="s">
        <v>31</v>
      </c>
      <c r="H383" s="81" t="s">
        <v>524</v>
      </c>
      <c r="I383" s="81" t="s">
        <v>32</v>
      </c>
      <c r="J383" s="81" t="s">
        <v>671</v>
      </c>
      <c r="K383" s="81" t="s">
        <v>672</v>
      </c>
      <c r="L383" s="81" t="s">
        <v>673</v>
      </c>
      <c r="M383" s="89"/>
      <c r="N383" s="89"/>
      <c r="O383" s="72"/>
      <c r="P383" s="72"/>
      <c r="Q383" s="72"/>
      <c r="R383" s="72"/>
      <c r="S383" s="101"/>
      <c r="T383" s="101"/>
    </row>
    <row r="384" spans="1:20" ht="88.5" customHeight="1" x14ac:dyDescent="0.35">
      <c r="A384" s="176"/>
      <c r="B384" s="176"/>
      <c r="C384" s="177"/>
      <c r="D384" s="81" t="s">
        <v>29</v>
      </c>
      <c r="E384" s="81" t="s">
        <v>525</v>
      </c>
      <c r="F384" s="81" t="s">
        <v>30</v>
      </c>
      <c r="G384" s="96" t="s">
        <v>355</v>
      </c>
      <c r="H384" s="81" t="s">
        <v>27</v>
      </c>
      <c r="I384" s="81" t="s">
        <v>356</v>
      </c>
      <c r="J384" s="81"/>
      <c r="K384" s="81"/>
      <c r="L384" s="81"/>
      <c r="M384" s="58"/>
      <c r="N384" s="58"/>
      <c r="O384" s="72"/>
      <c r="P384" s="72"/>
      <c r="Q384" s="72"/>
      <c r="R384" s="72"/>
      <c r="S384" s="72"/>
      <c r="T384" s="72"/>
    </row>
    <row r="385" spans="1:20" ht="87" customHeight="1" x14ac:dyDescent="0.35">
      <c r="A385" s="176"/>
      <c r="B385" s="176"/>
      <c r="C385" s="177"/>
      <c r="D385" s="81"/>
      <c r="E385" s="81"/>
      <c r="F385" s="81"/>
      <c r="G385" s="96" t="s">
        <v>357</v>
      </c>
      <c r="H385" s="81" t="s">
        <v>27</v>
      </c>
      <c r="I385" s="81" t="s">
        <v>80</v>
      </c>
      <c r="J385" s="81"/>
      <c r="K385" s="81"/>
      <c r="L385" s="81"/>
      <c r="M385" s="58"/>
      <c r="N385" s="58"/>
      <c r="O385" s="72"/>
      <c r="P385" s="72"/>
      <c r="Q385" s="72"/>
      <c r="R385" s="72"/>
      <c r="S385" s="72"/>
      <c r="T385" s="72"/>
    </row>
    <row r="386" spans="1:20" ht="17.399999999999999" customHeight="1" x14ac:dyDescent="0.3">
      <c r="A386" s="176"/>
      <c r="B386" s="176"/>
      <c r="C386" s="177"/>
      <c r="D386" s="92"/>
      <c r="E386" s="81"/>
      <c r="F386" s="92"/>
      <c r="G386" s="96"/>
      <c r="H386" s="81"/>
      <c r="I386" s="81"/>
      <c r="J386" s="81"/>
      <c r="K386" s="81"/>
      <c r="L386" s="81"/>
      <c r="M386" s="74"/>
      <c r="N386" s="74"/>
      <c r="O386" s="76">
        <f t="shared" ref="O386:T386" si="37">SUM(O387)</f>
        <v>4731.8999999999996</v>
      </c>
      <c r="P386" s="76">
        <f t="shared" si="37"/>
        <v>4727.5</v>
      </c>
      <c r="Q386" s="76">
        <f t="shared" si="37"/>
        <v>7004</v>
      </c>
      <c r="R386" s="76">
        <f t="shared" si="37"/>
        <v>6004</v>
      </c>
      <c r="S386" s="76">
        <f t="shared" si="37"/>
        <v>6004</v>
      </c>
      <c r="T386" s="76">
        <f t="shared" si="37"/>
        <v>6004</v>
      </c>
    </row>
    <row r="387" spans="1:20" ht="18" customHeight="1" x14ac:dyDescent="0.35">
      <c r="A387" s="176"/>
      <c r="B387" s="176"/>
      <c r="C387" s="177"/>
      <c r="D387" s="92"/>
      <c r="E387" s="81"/>
      <c r="F387" s="92"/>
      <c r="G387" s="96"/>
      <c r="H387" s="81"/>
      <c r="I387" s="81"/>
      <c r="J387" s="80"/>
      <c r="K387" s="80"/>
      <c r="L387" s="80"/>
      <c r="M387" s="74" t="s">
        <v>212</v>
      </c>
      <c r="N387" s="74" t="s">
        <v>37</v>
      </c>
      <c r="O387" s="72">
        <v>4731.8999999999996</v>
      </c>
      <c r="P387" s="72">
        <v>4727.5</v>
      </c>
      <c r="Q387" s="72">
        <v>7004</v>
      </c>
      <c r="R387" s="72">
        <v>6004</v>
      </c>
      <c r="S387" s="72">
        <v>6004</v>
      </c>
      <c r="T387" s="72">
        <f>S387</f>
        <v>6004</v>
      </c>
    </row>
    <row r="388" spans="1:20" ht="66.75" customHeight="1" x14ac:dyDescent="0.35">
      <c r="A388" s="176" t="s">
        <v>469</v>
      </c>
      <c r="B388" s="176" t="s">
        <v>358</v>
      </c>
      <c r="C388" s="177" t="s">
        <v>467</v>
      </c>
      <c r="D388" s="81" t="s">
        <v>22</v>
      </c>
      <c r="E388" s="81" t="s">
        <v>43</v>
      </c>
      <c r="F388" s="81" t="s">
        <v>23</v>
      </c>
      <c r="G388" s="96" t="s">
        <v>24</v>
      </c>
      <c r="H388" s="81" t="s">
        <v>109</v>
      </c>
      <c r="I388" s="81" t="s">
        <v>25</v>
      </c>
      <c r="J388" s="96" t="s">
        <v>359</v>
      </c>
      <c r="K388" s="81" t="s">
        <v>27</v>
      </c>
      <c r="L388" s="79" t="s">
        <v>360</v>
      </c>
      <c r="M388" s="54"/>
      <c r="N388" s="54"/>
      <c r="O388" s="72"/>
      <c r="P388" s="72"/>
      <c r="Q388" s="72"/>
      <c r="R388" s="72"/>
      <c r="S388" s="101"/>
      <c r="T388" s="101"/>
    </row>
    <row r="389" spans="1:20" ht="95.25" customHeight="1" x14ac:dyDescent="0.35">
      <c r="A389" s="176"/>
      <c r="B389" s="176"/>
      <c r="C389" s="177"/>
      <c r="D389" s="81" t="s">
        <v>112</v>
      </c>
      <c r="E389" s="81" t="s">
        <v>578</v>
      </c>
      <c r="F389" s="81" t="s">
        <v>113</v>
      </c>
      <c r="G389" s="96" t="s">
        <v>114</v>
      </c>
      <c r="H389" s="81" t="s">
        <v>115</v>
      </c>
      <c r="I389" s="81" t="s">
        <v>116</v>
      </c>
      <c r="J389" s="79" t="s">
        <v>110</v>
      </c>
      <c r="K389" s="79" t="s">
        <v>361</v>
      </c>
      <c r="L389" s="79" t="s">
        <v>111</v>
      </c>
      <c r="M389" s="54"/>
      <c r="N389" s="54"/>
      <c r="O389" s="72"/>
      <c r="P389" s="72"/>
      <c r="Q389" s="72"/>
      <c r="R389" s="72"/>
      <c r="S389" s="72"/>
      <c r="T389" s="72"/>
    </row>
    <row r="390" spans="1:20" ht="17.399999999999999" customHeight="1" x14ac:dyDescent="0.3">
      <c r="A390" s="176"/>
      <c r="B390" s="176"/>
      <c r="C390" s="177"/>
      <c r="D390" s="83"/>
      <c r="E390" s="83"/>
      <c r="F390" s="83"/>
      <c r="G390" s="96"/>
      <c r="H390" s="81"/>
      <c r="I390" s="81"/>
      <c r="J390" s="96"/>
      <c r="K390" s="79"/>
      <c r="L390" s="79"/>
      <c r="M390" s="89"/>
      <c r="N390" s="89"/>
      <c r="O390" s="76">
        <f t="shared" ref="O390:T390" si="38">SUM(O391)</f>
        <v>3000</v>
      </c>
      <c r="P390" s="76">
        <f t="shared" si="38"/>
        <v>0</v>
      </c>
      <c r="Q390" s="76">
        <f t="shared" si="38"/>
        <v>3000</v>
      </c>
      <c r="R390" s="76">
        <f t="shared" si="38"/>
        <v>3000</v>
      </c>
      <c r="S390" s="76">
        <f t="shared" si="38"/>
        <v>3000</v>
      </c>
      <c r="T390" s="76">
        <f t="shared" si="38"/>
        <v>3000</v>
      </c>
    </row>
    <row r="391" spans="1:20" ht="18" customHeight="1" x14ac:dyDescent="0.35">
      <c r="A391" s="176"/>
      <c r="B391" s="176"/>
      <c r="C391" s="177"/>
      <c r="D391" s="83"/>
      <c r="E391" s="83"/>
      <c r="F391" s="109"/>
      <c r="G391" s="96"/>
      <c r="H391" s="81"/>
      <c r="I391" s="81"/>
      <c r="J391" s="83"/>
      <c r="K391" s="83"/>
      <c r="L391" s="83"/>
      <c r="M391" s="74" t="s">
        <v>37</v>
      </c>
      <c r="N391" s="74">
        <v>11</v>
      </c>
      <c r="O391" s="72">
        <v>3000</v>
      </c>
      <c r="P391" s="72">
        <v>0</v>
      </c>
      <c r="Q391" s="72">
        <v>3000</v>
      </c>
      <c r="R391" s="72">
        <v>3000</v>
      </c>
      <c r="S391" s="72">
        <v>3000</v>
      </c>
      <c r="T391" s="72">
        <f>S391</f>
        <v>3000</v>
      </c>
    </row>
    <row r="392" spans="1:20" ht="89.25" customHeight="1" x14ac:dyDescent="0.35">
      <c r="A392" s="176" t="s">
        <v>470</v>
      </c>
      <c r="B392" s="176" t="s">
        <v>362</v>
      </c>
      <c r="C392" s="177" t="s">
        <v>468</v>
      </c>
      <c r="D392" s="81" t="s">
        <v>22</v>
      </c>
      <c r="E392" s="79" t="s">
        <v>43</v>
      </c>
      <c r="F392" s="81" t="s">
        <v>23</v>
      </c>
      <c r="G392" s="96" t="s">
        <v>24</v>
      </c>
      <c r="H392" s="81" t="s">
        <v>363</v>
      </c>
      <c r="I392" s="81" t="s">
        <v>25</v>
      </c>
      <c r="J392" s="96" t="s">
        <v>367</v>
      </c>
      <c r="K392" s="79" t="s">
        <v>72</v>
      </c>
      <c r="L392" s="102" t="s">
        <v>368</v>
      </c>
      <c r="M392" s="54"/>
      <c r="N392" s="54"/>
      <c r="O392" s="101"/>
      <c r="P392" s="101"/>
      <c r="Q392" s="101"/>
      <c r="R392" s="101"/>
      <c r="S392" s="101"/>
      <c r="T392" s="101"/>
    </row>
    <row r="393" spans="1:20" ht="102" customHeight="1" x14ac:dyDescent="0.35">
      <c r="A393" s="176"/>
      <c r="B393" s="176"/>
      <c r="C393" s="177"/>
      <c r="D393" s="79"/>
      <c r="E393" s="81"/>
      <c r="F393" s="102"/>
      <c r="G393" s="96" t="s">
        <v>364</v>
      </c>
      <c r="H393" s="81" t="s">
        <v>365</v>
      </c>
      <c r="I393" s="81" t="s">
        <v>366</v>
      </c>
      <c r="J393" s="96" t="s">
        <v>654</v>
      </c>
      <c r="K393" s="79" t="s">
        <v>655</v>
      </c>
      <c r="L393" s="102" t="s">
        <v>656</v>
      </c>
      <c r="M393" s="54"/>
      <c r="N393" s="54"/>
      <c r="O393" s="72"/>
      <c r="P393" s="72"/>
      <c r="Q393" s="72"/>
      <c r="R393" s="72"/>
      <c r="S393" s="72"/>
      <c r="T393" s="72"/>
    </row>
    <row r="394" spans="1:20" ht="18" customHeight="1" x14ac:dyDescent="0.35">
      <c r="A394" s="176"/>
      <c r="B394" s="176"/>
      <c r="C394" s="177"/>
      <c r="D394" s="81"/>
      <c r="E394" s="81"/>
      <c r="F394" s="80"/>
      <c r="G394" s="96"/>
      <c r="H394" s="81"/>
      <c r="I394" s="81"/>
      <c r="J394" s="96"/>
      <c r="K394" s="79"/>
      <c r="L394" s="102"/>
      <c r="M394" s="77"/>
      <c r="N394" s="77"/>
      <c r="O394" s="73">
        <f t="shared" ref="O394:T394" si="39">SUM(O395)</f>
        <v>11194</v>
      </c>
      <c r="P394" s="73">
        <f t="shared" si="39"/>
        <v>6400</v>
      </c>
      <c r="Q394" s="73">
        <f t="shared" si="39"/>
        <v>11194</v>
      </c>
      <c r="R394" s="73">
        <f t="shared" si="39"/>
        <v>11194</v>
      </c>
      <c r="S394" s="73">
        <f t="shared" si="39"/>
        <v>11194</v>
      </c>
      <c r="T394" s="73">
        <f t="shared" si="39"/>
        <v>11194</v>
      </c>
    </row>
    <row r="395" spans="1:20" ht="18" customHeight="1" x14ac:dyDescent="0.35">
      <c r="A395" s="176"/>
      <c r="B395" s="176"/>
      <c r="C395" s="177"/>
      <c r="D395" s="83"/>
      <c r="E395" s="83"/>
      <c r="F395" s="109"/>
      <c r="G395" s="96"/>
      <c r="H395" s="81"/>
      <c r="I395" s="81"/>
      <c r="J395" s="83"/>
      <c r="K395" s="83"/>
      <c r="L395" s="83"/>
      <c r="M395" s="78" t="s">
        <v>212</v>
      </c>
      <c r="N395" s="78" t="s">
        <v>38</v>
      </c>
      <c r="O395" s="72">
        <v>11194</v>
      </c>
      <c r="P395" s="72">
        <v>6400</v>
      </c>
      <c r="Q395" s="72">
        <v>11194</v>
      </c>
      <c r="R395" s="72">
        <v>11194</v>
      </c>
      <c r="S395" s="72">
        <v>11194</v>
      </c>
      <c r="T395" s="72">
        <f>S395</f>
        <v>11194</v>
      </c>
    </row>
    <row r="396" spans="1:20" ht="145.19999999999999" customHeight="1" x14ac:dyDescent="0.3">
      <c r="A396" s="18" t="s">
        <v>369</v>
      </c>
      <c r="B396" s="22" t="s">
        <v>510</v>
      </c>
      <c r="C396" s="22" t="s">
        <v>370</v>
      </c>
      <c r="D396" s="113"/>
      <c r="E396" s="113"/>
      <c r="F396" s="114"/>
      <c r="G396" s="113"/>
      <c r="H396" s="113"/>
      <c r="I396" s="113"/>
      <c r="J396" s="113"/>
      <c r="K396" s="113"/>
      <c r="L396" s="113"/>
      <c r="M396" s="51"/>
      <c r="N396" s="51"/>
      <c r="O396" s="86">
        <f t="shared" ref="O396:T396" si="40">O397</f>
        <v>8500</v>
      </c>
      <c r="P396" s="86">
        <f t="shared" si="40"/>
        <v>5225.7</v>
      </c>
      <c r="Q396" s="86">
        <f t="shared" si="40"/>
        <v>8500</v>
      </c>
      <c r="R396" s="86">
        <f t="shared" si="40"/>
        <v>9000</v>
      </c>
      <c r="S396" s="86">
        <f t="shared" si="40"/>
        <v>9000</v>
      </c>
      <c r="T396" s="86">
        <f t="shared" si="40"/>
        <v>9000</v>
      </c>
    </row>
    <row r="397" spans="1:20" ht="105.6" customHeight="1" x14ac:dyDescent="0.3">
      <c r="A397" s="23" t="s">
        <v>371</v>
      </c>
      <c r="B397" s="24" t="s">
        <v>511</v>
      </c>
      <c r="C397" s="24" t="s">
        <v>372</v>
      </c>
      <c r="D397" s="83"/>
      <c r="E397" s="83"/>
      <c r="F397" s="109"/>
      <c r="G397" s="96"/>
      <c r="H397" s="81"/>
      <c r="I397" s="81"/>
      <c r="J397" s="83"/>
      <c r="K397" s="83"/>
      <c r="L397" s="83"/>
      <c r="M397" s="58"/>
      <c r="N397" s="58"/>
      <c r="O397" s="76">
        <f t="shared" ref="O397:T397" si="41">O403</f>
        <v>8500</v>
      </c>
      <c r="P397" s="76">
        <f t="shared" si="41"/>
        <v>5225.7</v>
      </c>
      <c r="Q397" s="76">
        <f t="shared" si="41"/>
        <v>8500</v>
      </c>
      <c r="R397" s="76">
        <f t="shared" si="41"/>
        <v>9000</v>
      </c>
      <c r="S397" s="76">
        <f t="shared" si="41"/>
        <v>9000</v>
      </c>
      <c r="T397" s="76">
        <f t="shared" si="41"/>
        <v>9000</v>
      </c>
    </row>
    <row r="398" spans="1:20" ht="66.75" customHeight="1" x14ac:dyDescent="0.35">
      <c r="A398" s="176" t="s">
        <v>373</v>
      </c>
      <c r="B398" s="183" t="s">
        <v>513</v>
      </c>
      <c r="C398" s="177" t="s">
        <v>374</v>
      </c>
      <c r="D398" s="81" t="s">
        <v>22</v>
      </c>
      <c r="E398" s="81" t="s">
        <v>43</v>
      </c>
      <c r="F398" s="81" t="s">
        <v>23</v>
      </c>
      <c r="G398" s="96" t="s">
        <v>24</v>
      </c>
      <c r="H398" s="81" t="s">
        <v>375</v>
      </c>
      <c r="I398" s="81" t="s">
        <v>25</v>
      </c>
      <c r="J398" s="81" t="s">
        <v>243</v>
      </c>
      <c r="K398" s="81" t="s">
        <v>182</v>
      </c>
      <c r="L398" s="81" t="s">
        <v>723</v>
      </c>
      <c r="M398" s="58"/>
      <c r="N398" s="58"/>
      <c r="O398" s="101"/>
      <c r="P398" s="101"/>
      <c r="Q398" s="101"/>
      <c r="R398" s="101"/>
      <c r="S398" s="101"/>
      <c r="T398" s="101"/>
    </row>
    <row r="399" spans="1:20" ht="66" customHeight="1" x14ac:dyDescent="0.35">
      <c r="A399" s="176"/>
      <c r="B399" s="183"/>
      <c r="C399" s="177"/>
      <c r="D399" s="81"/>
      <c r="E399" s="81"/>
      <c r="F399" s="81"/>
      <c r="G399" s="96" t="s">
        <v>592</v>
      </c>
      <c r="H399" s="81" t="s">
        <v>118</v>
      </c>
      <c r="I399" s="81" t="s">
        <v>376</v>
      </c>
      <c r="J399" s="79"/>
      <c r="K399" s="81"/>
      <c r="L399" s="81"/>
      <c r="M399" s="58"/>
      <c r="N399" s="58"/>
      <c r="O399" s="72"/>
      <c r="P399" s="72"/>
      <c r="Q399" s="72"/>
      <c r="R399" s="72"/>
      <c r="S399" s="101"/>
      <c r="T399" s="101"/>
    </row>
    <row r="400" spans="1:20" ht="84.75" customHeight="1" x14ac:dyDescent="0.35">
      <c r="A400" s="176"/>
      <c r="B400" s="183"/>
      <c r="C400" s="177"/>
      <c r="D400" s="79"/>
      <c r="E400" s="81"/>
      <c r="F400" s="102"/>
      <c r="G400" s="96" t="s">
        <v>377</v>
      </c>
      <c r="H400" s="81" t="s">
        <v>72</v>
      </c>
      <c r="I400" s="81" t="s">
        <v>378</v>
      </c>
      <c r="J400" s="96"/>
      <c r="K400" s="79"/>
      <c r="L400" s="102"/>
      <c r="M400" s="58"/>
      <c r="N400" s="58"/>
      <c r="O400" s="72"/>
      <c r="P400" s="72"/>
      <c r="Q400" s="72"/>
      <c r="R400" s="72"/>
      <c r="S400" s="101"/>
      <c r="T400" s="101"/>
    </row>
    <row r="401" spans="1:20" ht="85.5" customHeight="1" x14ac:dyDescent="0.3">
      <c r="A401" s="176"/>
      <c r="B401" s="183"/>
      <c r="C401" s="177"/>
      <c r="D401" s="79"/>
      <c r="E401" s="81"/>
      <c r="F401" s="102"/>
      <c r="G401" s="96" t="s">
        <v>591</v>
      </c>
      <c r="H401" s="81" t="s">
        <v>27</v>
      </c>
      <c r="I401" s="81" t="s">
        <v>379</v>
      </c>
      <c r="J401" s="96"/>
      <c r="K401" s="79"/>
      <c r="L401" s="102"/>
      <c r="M401" s="58"/>
      <c r="N401" s="58"/>
      <c r="O401" s="76"/>
      <c r="P401" s="76"/>
      <c r="Q401" s="76"/>
      <c r="R401" s="76"/>
      <c r="S401" s="76"/>
      <c r="T401" s="76"/>
    </row>
    <row r="402" spans="1:20" ht="60" customHeight="1" x14ac:dyDescent="0.3">
      <c r="A402" s="176"/>
      <c r="B402" s="183"/>
      <c r="C402" s="177"/>
      <c r="D402" s="79"/>
      <c r="E402" s="81"/>
      <c r="F402" s="102"/>
      <c r="G402" s="96" t="s">
        <v>678</v>
      </c>
      <c r="H402" s="81" t="s">
        <v>72</v>
      </c>
      <c r="I402" s="81" t="s">
        <v>801</v>
      </c>
      <c r="J402" s="96"/>
      <c r="K402" s="79"/>
      <c r="L402" s="102"/>
      <c r="M402" s="89"/>
      <c r="N402" s="89"/>
      <c r="O402" s="76"/>
      <c r="P402" s="76"/>
      <c r="Q402" s="76"/>
      <c r="R402" s="76"/>
      <c r="S402" s="76"/>
      <c r="T402" s="76"/>
    </row>
    <row r="403" spans="1:20" ht="17.399999999999999" customHeight="1" x14ac:dyDescent="0.3">
      <c r="A403" s="182" t="s">
        <v>380</v>
      </c>
      <c r="B403" s="183" t="s">
        <v>381</v>
      </c>
      <c r="C403" s="177" t="s">
        <v>382</v>
      </c>
      <c r="D403" s="79"/>
      <c r="E403" s="81"/>
      <c r="F403" s="102"/>
      <c r="G403" s="96"/>
      <c r="H403" s="81"/>
      <c r="I403" s="81"/>
      <c r="J403" s="96"/>
      <c r="K403" s="79"/>
      <c r="L403" s="102"/>
      <c r="M403" s="89"/>
      <c r="N403" s="89"/>
      <c r="O403" s="76">
        <f t="shared" ref="O403:T403" si="42">SUM(O404)</f>
        <v>8500</v>
      </c>
      <c r="P403" s="76">
        <f t="shared" si="42"/>
        <v>5225.7</v>
      </c>
      <c r="Q403" s="76">
        <f t="shared" si="42"/>
        <v>8500</v>
      </c>
      <c r="R403" s="76">
        <f t="shared" si="42"/>
        <v>9000</v>
      </c>
      <c r="S403" s="76">
        <f t="shared" si="42"/>
        <v>9000</v>
      </c>
      <c r="T403" s="76">
        <f t="shared" si="42"/>
        <v>9000</v>
      </c>
    </row>
    <row r="404" spans="1:20" ht="18" customHeight="1" x14ac:dyDescent="0.35">
      <c r="A404" s="176"/>
      <c r="B404" s="183"/>
      <c r="C404" s="177"/>
      <c r="D404" s="79"/>
      <c r="E404" s="81"/>
      <c r="F404" s="102"/>
      <c r="G404" s="96"/>
      <c r="H404" s="81"/>
      <c r="I404" s="81"/>
      <c r="J404" s="96"/>
      <c r="K404" s="79"/>
      <c r="L404" s="102"/>
      <c r="M404" s="74" t="s">
        <v>91</v>
      </c>
      <c r="N404" s="74" t="s">
        <v>104</v>
      </c>
      <c r="O404" s="72">
        <v>8500</v>
      </c>
      <c r="P404" s="72">
        <v>5225.7</v>
      </c>
      <c r="Q404" s="72">
        <v>8500</v>
      </c>
      <c r="R404" s="72">
        <v>9000</v>
      </c>
      <c r="S404" s="72">
        <v>9000</v>
      </c>
      <c r="T404" s="72">
        <f>S404</f>
        <v>9000</v>
      </c>
    </row>
    <row r="405" spans="1:20" ht="18" customHeight="1" x14ac:dyDescent="0.35">
      <c r="A405" s="176"/>
      <c r="B405" s="183"/>
      <c r="C405" s="177"/>
      <c r="D405" s="79"/>
      <c r="E405" s="81"/>
      <c r="F405" s="102"/>
      <c r="G405" s="96"/>
      <c r="H405" s="81"/>
      <c r="I405" s="81"/>
      <c r="J405" s="96"/>
      <c r="K405" s="79"/>
      <c r="L405" s="102"/>
      <c r="M405" s="89"/>
      <c r="N405" s="89"/>
      <c r="O405" s="72"/>
      <c r="P405" s="72"/>
      <c r="Q405" s="72"/>
      <c r="R405" s="72"/>
      <c r="S405" s="72"/>
      <c r="T405" s="72"/>
    </row>
    <row r="406" spans="1:20" ht="158.4" customHeight="1" x14ac:dyDescent="0.3">
      <c r="A406" s="18" t="s">
        <v>383</v>
      </c>
      <c r="B406" s="18" t="s">
        <v>384</v>
      </c>
      <c r="C406" s="22" t="s">
        <v>385</v>
      </c>
      <c r="D406" s="113"/>
      <c r="E406" s="113"/>
      <c r="F406" s="114"/>
      <c r="G406" s="113"/>
      <c r="H406" s="113"/>
      <c r="I406" s="113"/>
      <c r="J406" s="113"/>
      <c r="K406" s="113"/>
      <c r="L406" s="113"/>
      <c r="M406" s="51"/>
      <c r="N406" s="51"/>
      <c r="O406" s="86">
        <f t="shared" ref="O406:T406" si="43">O407+O416</f>
        <v>186586.6</v>
      </c>
      <c r="P406" s="86">
        <f t="shared" si="43"/>
        <v>178630.7</v>
      </c>
      <c r="Q406" s="86">
        <f t="shared" si="43"/>
        <v>196338.7</v>
      </c>
      <c r="R406" s="86">
        <f t="shared" si="43"/>
        <v>225774.50000000003</v>
      </c>
      <c r="S406" s="86">
        <f t="shared" si="43"/>
        <v>236939.5</v>
      </c>
      <c r="T406" s="86">
        <f t="shared" si="43"/>
        <v>236939.5</v>
      </c>
    </row>
    <row r="407" spans="1:20" ht="26.4" customHeight="1" x14ac:dyDescent="0.3">
      <c r="A407" s="23" t="s">
        <v>386</v>
      </c>
      <c r="B407" s="25" t="s">
        <v>387</v>
      </c>
      <c r="C407" s="24" t="s">
        <v>388</v>
      </c>
      <c r="D407" s="92"/>
      <c r="E407" s="92"/>
      <c r="F407" s="92"/>
      <c r="G407" s="96"/>
      <c r="H407" s="81"/>
      <c r="I407" s="81"/>
      <c r="J407" s="92"/>
      <c r="K407" s="92"/>
      <c r="L407" s="80"/>
      <c r="M407" s="54"/>
      <c r="N407" s="54"/>
      <c r="O407" s="76">
        <f t="shared" ref="O407:T407" si="44">O413</f>
        <v>5699.4</v>
      </c>
      <c r="P407" s="76">
        <f t="shared" si="44"/>
        <v>5699.4</v>
      </c>
      <c r="Q407" s="76">
        <f t="shared" si="44"/>
        <v>5970.3</v>
      </c>
      <c r="R407" s="76">
        <f t="shared" si="44"/>
        <v>6192.2</v>
      </c>
      <c r="S407" s="76">
        <f t="shared" si="44"/>
        <v>6423</v>
      </c>
      <c r="T407" s="76">
        <f t="shared" si="44"/>
        <v>6423</v>
      </c>
    </row>
    <row r="408" spans="1:20" ht="86.25" customHeight="1" x14ac:dyDescent="0.35">
      <c r="A408" s="176" t="s">
        <v>380</v>
      </c>
      <c r="B408" s="184" t="s">
        <v>381</v>
      </c>
      <c r="C408" s="177" t="s">
        <v>382</v>
      </c>
      <c r="D408" s="81" t="s">
        <v>22</v>
      </c>
      <c r="E408" s="79" t="s">
        <v>389</v>
      </c>
      <c r="F408" s="81" t="s">
        <v>23</v>
      </c>
      <c r="G408" s="81" t="s">
        <v>765</v>
      </c>
      <c r="H408" s="81" t="s">
        <v>558</v>
      </c>
      <c r="I408" s="81" t="s">
        <v>688</v>
      </c>
      <c r="J408" s="79" t="s">
        <v>390</v>
      </c>
      <c r="K408" s="81" t="s">
        <v>27</v>
      </c>
      <c r="L408" s="79" t="s">
        <v>391</v>
      </c>
      <c r="M408" s="54"/>
      <c r="N408" s="54"/>
      <c r="O408" s="72"/>
      <c r="P408" s="72"/>
      <c r="Q408" s="72"/>
      <c r="R408" s="72"/>
      <c r="S408" s="101"/>
      <c r="T408" s="101"/>
    </row>
    <row r="409" spans="1:20" ht="87" customHeight="1" x14ac:dyDescent="0.35">
      <c r="A409" s="182"/>
      <c r="B409" s="183"/>
      <c r="C409" s="177"/>
      <c r="D409" s="81" t="s">
        <v>392</v>
      </c>
      <c r="E409" s="79" t="s">
        <v>556</v>
      </c>
      <c r="F409" s="81" t="s">
        <v>393</v>
      </c>
      <c r="G409" s="81" t="s">
        <v>593</v>
      </c>
      <c r="H409" s="81" t="s">
        <v>558</v>
      </c>
      <c r="I409" s="81" t="s">
        <v>603</v>
      </c>
      <c r="J409" s="79" t="s">
        <v>395</v>
      </c>
      <c r="K409" s="81" t="s">
        <v>27</v>
      </c>
      <c r="L409" s="102" t="s">
        <v>396</v>
      </c>
      <c r="M409" s="66"/>
      <c r="N409" s="66"/>
      <c r="O409" s="72"/>
      <c r="P409" s="72"/>
      <c r="Q409" s="72"/>
      <c r="R409" s="72"/>
      <c r="S409" s="72"/>
      <c r="T409" s="72"/>
    </row>
    <row r="410" spans="1:20" ht="47.25" customHeight="1" x14ac:dyDescent="0.35">
      <c r="A410" s="182"/>
      <c r="B410" s="183"/>
      <c r="C410" s="177"/>
      <c r="D410" s="81" t="s">
        <v>780</v>
      </c>
      <c r="E410" s="81" t="s">
        <v>530</v>
      </c>
      <c r="F410" s="81" t="s">
        <v>394</v>
      </c>
      <c r="G410" s="96" t="s">
        <v>763</v>
      </c>
      <c r="H410" s="81" t="s">
        <v>459</v>
      </c>
      <c r="I410" s="81" t="s">
        <v>707</v>
      </c>
      <c r="J410" s="79"/>
      <c r="K410" s="79"/>
      <c r="L410" s="96"/>
      <c r="M410" s="66"/>
      <c r="N410" s="66"/>
      <c r="O410" s="72"/>
      <c r="P410" s="72"/>
      <c r="Q410" s="72"/>
      <c r="R410" s="72"/>
      <c r="S410" s="72"/>
      <c r="T410" s="72"/>
    </row>
    <row r="411" spans="1:20" ht="70.5" customHeight="1" x14ac:dyDescent="0.35">
      <c r="A411" s="182"/>
      <c r="B411" s="183"/>
      <c r="C411" s="177"/>
      <c r="D411" s="81" t="s">
        <v>535</v>
      </c>
      <c r="E411" s="108" t="s">
        <v>585</v>
      </c>
      <c r="F411" s="81" t="s">
        <v>397</v>
      </c>
      <c r="G411" s="96" t="s">
        <v>602</v>
      </c>
      <c r="H411" s="81" t="s">
        <v>459</v>
      </c>
      <c r="I411" s="81" t="s">
        <v>603</v>
      </c>
      <c r="J411" s="79"/>
      <c r="K411" s="79"/>
      <c r="L411" s="96"/>
      <c r="M411" s="66"/>
      <c r="N411" s="66"/>
      <c r="O411" s="72"/>
      <c r="P411" s="72"/>
      <c r="Q411" s="72"/>
      <c r="R411" s="72"/>
      <c r="S411" s="72"/>
      <c r="T411" s="72"/>
    </row>
    <row r="412" spans="1:20" ht="37.5" customHeight="1" x14ac:dyDescent="0.35">
      <c r="A412" s="182"/>
      <c r="B412" s="183"/>
      <c r="C412" s="177"/>
      <c r="D412" s="81" t="s">
        <v>398</v>
      </c>
      <c r="E412" s="108" t="s">
        <v>399</v>
      </c>
      <c r="F412" s="81" t="s">
        <v>400</v>
      </c>
      <c r="G412" s="96"/>
      <c r="H412" s="81"/>
      <c r="I412" s="81"/>
      <c r="J412" s="79"/>
      <c r="K412" s="79"/>
      <c r="L412" s="96"/>
      <c r="M412" s="66"/>
      <c r="N412" s="66"/>
      <c r="O412" s="72"/>
      <c r="P412" s="72"/>
      <c r="Q412" s="72"/>
      <c r="R412" s="72"/>
      <c r="S412" s="72"/>
      <c r="T412" s="72"/>
    </row>
    <row r="413" spans="1:20" s="1" customFormat="1" ht="18" customHeight="1" x14ac:dyDescent="0.35">
      <c r="A413" s="182"/>
      <c r="B413" s="183"/>
      <c r="C413" s="177"/>
      <c r="D413" s="81"/>
      <c r="E413" s="108"/>
      <c r="F413" s="81"/>
      <c r="G413" s="96"/>
      <c r="H413" s="81"/>
      <c r="I413" s="81"/>
      <c r="J413" s="79"/>
      <c r="K413" s="79"/>
      <c r="L413" s="96"/>
      <c r="M413" s="97"/>
      <c r="N413" s="97"/>
      <c r="O413" s="73">
        <f t="shared" ref="O413:T413" si="45">SUM(O414)</f>
        <v>5699.4</v>
      </c>
      <c r="P413" s="73">
        <f t="shared" si="45"/>
        <v>5699.4</v>
      </c>
      <c r="Q413" s="73">
        <f t="shared" si="45"/>
        <v>5970.3</v>
      </c>
      <c r="R413" s="73">
        <f t="shared" si="45"/>
        <v>6192.2</v>
      </c>
      <c r="S413" s="73">
        <f t="shared" si="45"/>
        <v>6423</v>
      </c>
      <c r="T413" s="73">
        <f t="shared" si="45"/>
        <v>6423</v>
      </c>
    </row>
    <row r="414" spans="1:20" s="1" customFormat="1" ht="18" customHeight="1" x14ac:dyDescent="0.35">
      <c r="A414" s="182"/>
      <c r="B414" s="183"/>
      <c r="C414" s="177"/>
      <c r="D414" s="81"/>
      <c r="E414" s="81"/>
      <c r="F414" s="109"/>
      <c r="G414" s="96"/>
      <c r="H414" s="81"/>
      <c r="I414" s="81"/>
      <c r="J414" s="79"/>
      <c r="K414" s="79"/>
      <c r="L414" s="96"/>
      <c r="M414" s="74" t="s">
        <v>175</v>
      </c>
      <c r="N414" s="74" t="s">
        <v>104</v>
      </c>
      <c r="O414" s="72">
        <v>5699.4</v>
      </c>
      <c r="P414" s="72">
        <v>5699.4</v>
      </c>
      <c r="Q414" s="72">
        <v>5970.3</v>
      </c>
      <c r="R414" s="72">
        <v>6192.2</v>
      </c>
      <c r="S414" s="72">
        <v>6423</v>
      </c>
      <c r="T414" s="72">
        <f>S414</f>
        <v>6423</v>
      </c>
    </row>
    <row r="415" spans="1:20" s="1" customFormat="1" ht="18" customHeight="1" x14ac:dyDescent="0.35">
      <c r="A415" s="182"/>
      <c r="B415" s="183"/>
      <c r="C415" s="177"/>
      <c r="D415" s="81"/>
      <c r="E415" s="81"/>
      <c r="F415" s="109"/>
      <c r="G415" s="96"/>
      <c r="H415" s="81"/>
      <c r="I415" s="81"/>
      <c r="J415" s="84"/>
      <c r="K415" s="84"/>
      <c r="L415" s="84"/>
      <c r="M415" s="74"/>
      <c r="N415" s="74"/>
      <c r="O415" s="72"/>
      <c r="P415" s="72"/>
      <c r="Q415" s="72"/>
      <c r="R415" s="72"/>
      <c r="S415" s="72"/>
      <c r="T415" s="72"/>
    </row>
    <row r="416" spans="1:20" ht="26.4" customHeight="1" x14ac:dyDescent="0.3">
      <c r="A416" s="23" t="s">
        <v>401</v>
      </c>
      <c r="B416" s="26" t="s">
        <v>402</v>
      </c>
      <c r="C416" s="27" t="s">
        <v>403</v>
      </c>
      <c r="D416" s="115"/>
      <c r="E416" s="115"/>
      <c r="F416" s="115"/>
      <c r="G416" s="115"/>
      <c r="H416" s="115"/>
      <c r="I416" s="115"/>
      <c r="J416" s="115"/>
      <c r="K416" s="115"/>
      <c r="L416" s="115"/>
      <c r="M416" s="67"/>
      <c r="N416" s="67"/>
      <c r="O416" s="139">
        <f t="shared" ref="O416:T416" si="46">O427</f>
        <v>180887.2</v>
      </c>
      <c r="P416" s="139">
        <f t="shared" si="46"/>
        <v>172931.30000000002</v>
      </c>
      <c r="Q416" s="139">
        <f t="shared" si="46"/>
        <v>190368.40000000002</v>
      </c>
      <c r="R416" s="139">
        <f t="shared" si="46"/>
        <v>219582.30000000002</v>
      </c>
      <c r="S416" s="139">
        <f t="shared" si="46"/>
        <v>230516.5</v>
      </c>
      <c r="T416" s="139">
        <f t="shared" si="46"/>
        <v>230516.5</v>
      </c>
    </row>
    <row r="417" spans="1:20" ht="120.75" customHeight="1" x14ac:dyDescent="0.3">
      <c r="A417" s="176" t="s">
        <v>404</v>
      </c>
      <c r="B417" s="184" t="s">
        <v>405</v>
      </c>
      <c r="C417" s="177" t="s">
        <v>406</v>
      </c>
      <c r="D417" s="81" t="s">
        <v>22</v>
      </c>
      <c r="E417" s="79" t="s">
        <v>389</v>
      </c>
      <c r="F417" s="81" t="s">
        <v>23</v>
      </c>
      <c r="G417" s="96" t="s">
        <v>604</v>
      </c>
      <c r="H417" s="81" t="s">
        <v>407</v>
      </c>
      <c r="I417" s="81" t="s">
        <v>408</v>
      </c>
      <c r="J417" s="79" t="s">
        <v>446</v>
      </c>
      <c r="K417" s="81" t="s">
        <v>72</v>
      </c>
      <c r="L417" s="79" t="s">
        <v>447</v>
      </c>
      <c r="M417" s="54"/>
      <c r="N417" s="54"/>
      <c r="O417" s="90"/>
      <c r="P417" s="90"/>
      <c r="Q417" s="90"/>
      <c r="R417" s="90"/>
      <c r="S417" s="90"/>
      <c r="T417" s="90"/>
    </row>
    <row r="418" spans="1:20" ht="93" customHeight="1" x14ac:dyDescent="0.3">
      <c r="A418" s="176"/>
      <c r="B418" s="184"/>
      <c r="C418" s="177"/>
      <c r="D418" s="81" t="s">
        <v>156</v>
      </c>
      <c r="E418" s="81" t="s">
        <v>455</v>
      </c>
      <c r="F418" s="81" t="s">
        <v>158</v>
      </c>
      <c r="G418" s="96" t="s">
        <v>24</v>
      </c>
      <c r="H418" s="81" t="s">
        <v>526</v>
      </c>
      <c r="I418" s="81" t="s">
        <v>25</v>
      </c>
      <c r="J418" s="79" t="s">
        <v>448</v>
      </c>
      <c r="K418" s="81" t="s">
        <v>72</v>
      </c>
      <c r="L418" s="79" t="s">
        <v>447</v>
      </c>
      <c r="M418" s="54"/>
      <c r="N418" s="54"/>
      <c r="O418" s="90"/>
      <c r="P418" s="90"/>
      <c r="Q418" s="90"/>
      <c r="R418" s="90"/>
      <c r="S418" s="90"/>
      <c r="T418" s="90"/>
    </row>
    <row r="419" spans="1:20" ht="51" customHeight="1" x14ac:dyDescent="0.3">
      <c r="A419" s="176"/>
      <c r="B419" s="184"/>
      <c r="C419" s="177"/>
      <c r="D419" s="81"/>
      <c r="E419" s="79"/>
      <c r="F419" s="81"/>
      <c r="G419" s="81" t="s">
        <v>765</v>
      </c>
      <c r="H419" s="81" t="s">
        <v>766</v>
      </c>
      <c r="I419" s="81" t="s">
        <v>688</v>
      </c>
      <c r="J419" s="81" t="s">
        <v>541</v>
      </c>
      <c r="K419" s="81" t="s">
        <v>155</v>
      </c>
      <c r="L419" s="81" t="s">
        <v>542</v>
      </c>
      <c r="M419" s="59"/>
      <c r="N419" s="59"/>
      <c r="O419" s="140"/>
      <c r="P419" s="140"/>
      <c r="Q419" s="76"/>
      <c r="R419" s="76"/>
      <c r="S419" s="76"/>
      <c r="T419" s="76"/>
    </row>
    <row r="420" spans="1:20" ht="40.5" customHeight="1" x14ac:dyDescent="0.3">
      <c r="A420" s="176"/>
      <c r="B420" s="184"/>
      <c r="C420" s="177"/>
      <c r="D420" s="81"/>
      <c r="E420" s="81"/>
      <c r="F420" s="81"/>
      <c r="G420" s="81" t="s">
        <v>593</v>
      </c>
      <c r="H420" s="81" t="s">
        <v>559</v>
      </c>
      <c r="I420" s="81" t="s">
        <v>603</v>
      </c>
      <c r="J420" s="81"/>
      <c r="K420" s="81"/>
      <c r="L420" s="81"/>
      <c r="M420" s="54"/>
      <c r="N420" s="54"/>
      <c r="O420" s="141"/>
      <c r="P420" s="141"/>
      <c r="Q420" s="76"/>
      <c r="R420" s="76"/>
      <c r="S420" s="76"/>
      <c r="T420" s="76"/>
    </row>
    <row r="421" spans="1:20" ht="94.5" customHeight="1" x14ac:dyDescent="0.3">
      <c r="A421" s="176"/>
      <c r="B421" s="184"/>
      <c r="C421" s="177"/>
      <c r="D421" s="81"/>
      <c r="E421" s="81"/>
      <c r="F421" s="81"/>
      <c r="G421" s="96" t="s">
        <v>776</v>
      </c>
      <c r="H421" s="81" t="s">
        <v>72</v>
      </c>
      <c r="I421" s="81" t="s">
        <v>409</v>
      </c>
      <c r="J421" s="81"/>
      <c r="K421" s="81"/>
      <c r="L421" s="81"/>
      <c r="M421" s="54"/>
      <c r="N421" s="54"/>
      <c r="O421" s="76"/>
      <c r="P421" s="76"/>
      <c r="Q421" s="76"/>
      <c r="R421" s="76"/>
      <c r="S421" s="76"/>
      <c r="T421" s="76"/>
    </row>
    <row r="422" spans="1:20" ht="75" customHeight="1" x14ac:dyDescent="0.3">
      <c r="A422" s="176"/>
      <c r="B422" s="184"/>
      <c r="C422" s="177"/>
      <c r="D422" s="81"/>
      <c r="E422" s="81"/>
      <c r="F422" s="81"/>
      <c r="G422" s="96" t="s">
        <v>410</v>
      </c>
      <c r="H422" s="81" t="s">
        <v>597</v>
      </c>
      <c r="I422" s="81" t="s">
        <v>411</v>
      </c>
      <c r="J422" s="79"/>
      <c r="K422" s="81"/>
      <c r="L422" s="79"/>
      <c r="M422" s="54"/>
      <c r="N422" s="54"/>
      <c r="O422" s="76"/>
      <c r="P422" s="76"/>
      <c r="Q422" s="76"/>
      <c r="R422" s="76"/>
      <c r="S422" s="76"/>
      <c r="T422" s="76"/>
    </row>
    <row r="423" spans="1:20" ht="129" customHeight="1" x14ac:dyDescent="0.3">
      <c r="A423" s="176"/>
      <c r="B423" s="184"/>
      <c r="C423" s="177"/>
      <c r="D423" s="81"/>
      <c r="E423" s="81"/>
      <c r="F423" s="81"/>
      <c r="G423" s="96" t="s">
        <v>760</v>
      </c>
      <c r="H423" s="81" t="s">
        <v>461</v>
      </c>
      <c r="I423" s="81" t="s">
        <v>707</v>
      </c>
      <c r="J423" s="79"/>
      <c r="K423" s="81"/>
      <c r="L423" s="79"/>
      <c r="M423" s="54"/>
      <c r="N423" s="54"/>
      <c r="O423" s="76"/>
      <c r="P423" s="76"/>
      <c r="Q423" s="76"/>
      <c r="R423" s="76"/>
      <c r="S423" s="76"/>
      <c r="T423" s="76"/>
    </row>
    <row r="424" spans="1:20" ht="118.2" customHeight="1" x14ac:dyDescent="0.3">
      <c r="A424" s="176"/>
      <c r="B424" s="184"/>
      <c r="C424" s="177"/>
      <c r="D424" s="81"/>
      <c r="E424" s="81"/>
      <c r="F424" s="81"/>
      <c r="G424" s="96" t="s">
        <v>759</v>
      </c>
      <c r="H424" s="81" t="s">
        <v>461</v>
      </c>
      <c r="I424" s="81" t="s">
        <v>707</v>
      </c>
      <c r="J424" s="79"/>
      <c r="K424" s="81"/>
      <c r="L424" s="79"/>
      <c r="M424" s="54"/>
      <c r="N424" s="54"/>
      <c r="O424" s="76"/>
      <c r="P424" s="76"/>
      <c r="Q424" s="76"/>
      <c r="R424" s="76"/>
      <c r="S424" s="76"/>
      <c r="T424" s="76"/>
    </row>
    <row r="425" spans="1:20" ht="121.2" customHeight="1" x14ac:dyDescent="0.3">
      <c r="A425" s="176"/>
      <c r="B425" s="184"/>
      <c r="C425" s="177"/>
      <c r="D425" s="81"/>
      <c r="E425" s="81"/>
      <c r="F425" s="81"/>
      <c r="G425" s="96" t="s">
        <v>613</v>
      </c>
      <c r="H425" s="81" t="s">
        <v>461</v>
      </c>
      <c r="I425" s="81" t="s">
        <v>603</v>
      </c>
      <c r="J425" s="81"/>
      <c r="K425" s="81"/>
      <c r="L425" s="81"/>
      <c r="M425" s="54"/>
      <c r="N425" s="54"/>
      <c r="O425" s="76"/>
      <c r="P425" s="76"/>
      <c r="Q425" s="76"/>
      <c r="R425" s="76"/>
      <c r="S425" s="76"/>
      <c r="T425" s="76"/>
    </row>
    <row r="426" spans="1:20" ht="128.4" customHeight="1" x14ac:dyDescent="0.3">
      <c r="A426" s="176"/>
      <c r="B426" s="184"/>
      <c r="C426" s="177"/>
      <c r="D426" s="81"/>
      <c r="E426" s="81"/>
      <c r="F426" s="81"/>
      <c r="G426" s="96" t="s">
        <v>614</v>
      </c>
      <c r="H426" s="81" t="s">
        <v>461</v>
      </c>
      <c r="I426" s="81" t="s">
        <v>603</v>
      </c>
      <c r="J426" s="81"/>
      <c r="K426" s="81"/>
      <c r="L426" s="79"/>
      <c r="M426" s="77"/>
      <c r="N426" s="77"/>
      <c r="O426" s="76"/>
      <c r="P426" s="76"/>
      <c r="Q426" s="76"/>
      <c r="R426" s="76"/>
      <c r="S426" s="76"/>
      <c r="T426" s="76"/>
    </row>
    <row r="427" spans="1:20" ht="18" customHeight="1" x14ac:dyDescent="0.35">
      <c r="A427" s="176"/>
      <c r="B427" s="184"/>
      <c r="C427" s="177"/>
      <c r="D427" s="80"/>
      <c r="E427" s="92"/>
      <c r="F427" s="92"/>
      <c r="G427" s="96"/>
      <c r="H427" s="81"/>
      <c r="I427" s="81"/>
      <c r="J427" s="79"/>
      <c r="K427" s="81"/>
      <c r="L427" s="79"/>
      <c r="M427" s="77"/>
      <c r="N427" s="77"/>
      <c r="O427" s="73">
        <f t="shared" ref="O427:T427" si="47">SUM(O428:O429)</f>
        <v>180887.2</v>
      </c>
      <c r="P427" s="73">
        <f t="shared" si="47"/>
        <v>172931.30000000002</v>
      </c>
      <c r="Q427" s="73">
        <f t="shared" si="47"/>
        <v>190368.40000000002</v>
      </c>
      <c r="R427" s="73">
        <f t="shared" si="47"/>
        <v>219582.30000000002</v>
      </c>
      <c r="S427" s="73">
        <f t="shared" si="47"/>
        <v>230516.5</v>
      </c>
      <c r="T427" s="73">
        <f t="shared" si="47"/>
        <v>230516.5</v>
      </c>
    </row>
    <row r="428" spans="1:20" ht="18" customHeight="1" x14ac:dyDescent="0.35">
      <c r="A428" s="176"/>
      <c r="B428" s="184"/>
      <c r="C428" s="177"/>
      <c r="D428" s="80"/>
      <c r="E428" s="92"/>
      <c r="F428" s="92"/>
      <c r="G428" s="96"/>
      <c r="H428" s="81"/>
      <c r="I428" s="81"/>
      <c r="J428" s="80"/>
      <c r="K428" s="80"/>
      <c r="L428" s="80"/>
      <c r="M428" s="74" t="s">
        <v>212</v>
      </c>
      <c r="N428" s="74" t="s">
        <v>104</v>
      </c>
      <c r="O428" s="72">
        <v>162808</v>
      </c>
      <c r="P428" s="72">
        <v>159400.1</v>
      </c>
      <c r="Q428" s="72">
        <v>173963.2</v>
      </c>
      <c r="R428" s="72">
        <v>201582.1</v>
      </c>
      <c r="S428" s="72">
        <v>212516.3</v>
      </c>
      <c r="T428" s="72">
        <f>S428</f>
        <v>212516.3</v>
      </c>
    </row>
    <row r="429" spans="1:20" ht="18" customHeight="1" x14ac:dyDescent="0.35">
      <c r="A429" s="176"/>
      <c r="B429" s="184"/>
      <c r="C429" s="177"/>
      <c r="D429" s="80"/>
      <c r="E429" s="92"/>
      <c r="F429" s="92"/>
      <c r="G429" s="96"/>
      <c r="H429" s="81"/>
      <c r="I429" s="81"/>
      <c r="J429" s="80"/>
      <c r="K429" s="80"/>
      <c r="L429" s="80"/>
      <c r="M429" s="74" t="s">
        <v>212</v>
      </c>
      <c r="N429" s="74" t="s">
        <v>58</v>
      </c>
      <c r="O429" s="72">
        <v>18079.2</v>
      </c>
      <c r="P429" s="72">
        <v>13531.2</v>
      </c>
      <c r="Q429" s="72">
        <v>16405.2</v>
      </c>
      <c r="R429" s="72">
        <v>18000.2</v>
      </c>
      <c r="S429" s="72">
        <v>18000.2</v>
      </c>
      <c r="T429" s="72">
        <f>S429</f>
        <v>18000.2</v>
      </c>
    </row>
    <row r="430" spans="1:20" ht="18" customHeight="1" x14ac:dyDescent="0.35">
      <c r="A430" s="176"/>
      <c r="B430" s="184"/>
      <c r="C430" s="177"/>
      <c r="D430" s="80"/>
      <c r="E430" s="92"/>
      <c r="F430" s="92"/>
      <c r="G430" s="96"/>
      <c r="H430" s="81"/>
      <c r="I430" s="81"/>
      <c r="J430" s="80"/>
      <c r="K430" s="80"/>
      <c r="L430" s="80"/>
      <c r="M430" s="74"/>
      <c r="N430" s="74"/>
      <c r="O430" s="72"/>
      <c r="P430" s="72"/>
      <c r="Q430" s="72"/>
      <c r="R430" s="72"/>
      <c r="S430" s="72"/>
      <c r="T430" s="72"/>
    </row>
    <row r="431" spans="1:20" ht="79.2" customHeight="1" x14ac:dyDescent="0.3">
      <c r="A431" s="28" t="s">
        <v>412</v>
      </c>
      <c r="B431" s="26" t="s">
        <v>512</v>
      </c>
      <c r="C431" s="27" t="s">
        <v>413</v>
      </c>
      <c r="D431" s="115"/>
      <c r="E431" s="115"/>
      <c r="F431" s="115"/>
      <c r="G431" s="115"/>
      <c r="H431" s="115"/>
      <c r="I431" s="115"/>
      <c r="J431" s="115"/>
      <c r="K431" s="115"/>
      <c r="L431" s="115"/>
      <c r="M431" s="67"/>
      <c r="N431" s="67"/>
      <c r="O431" s="139">
        <f t="shared" ref="O431:T431" si="48">O439+O449+O459</f>
        <v>582824.5</v>
      </c>
      <c r="P431" s="139">
        <f t="shared" si="48"/>
        <v>581923.30000000005</v>
      </c>
      <c r="Q431" s="139">
        <f t="shared" si="48"/>
        <v>609249.6</v>
      </c>
      <c r="R431" s="139">
        <f t="shared" si="48"/>
        <v>650596.80000000005</v>
      </c>
      <c r="S431" s="139">
        <f t="shared" si="48"/>
        <v>655283.69999999995</v>
      </c>
      <c r="T431" s="139">
        <f t="shared" si="48"/>
        <v>655283.69999999995</v>
      </c>
    </row>
    <row r="432" spans="1:20" ht="78" customHeight="1" x14ac:dyDescent="0.3">
      <c r="A432" s="176" t="s">
        <v>414</v>
      </c>
      <c r="B432" s="184" t="s">
        <v>415</v>
      </c>
      <c r="C432" s="177" t="s">
        <v>416</v>
      </c>
      <c r="D432" s="81" t="s">
        <v>22</v>
      </c>
      <c r="E432" s="79" t="s">
        <v>389</v>
      </c>
      <c r="F432" s="81" t="s">
        <v>23</v>
      </c>
      <c r="G432" s="96" t="s">
        <v>417</v>
      </c>
      <c r="H432" s="81" t="s">
        <v>418</v>
      </c>
      <c r="I432" s="81" t="s">
        <v>419</v>
      </c>
      <c r="J432" s="81" t="s">
        <v>541</v>
      </c>
      <c r="K432" s="81" t="s">
        <v>155</v>
      </c>
      <c r="L432" s="81" t="s">
        <v>542</v>
      </c>
      <c r="M432" s="54"/>
      <c r="N432" s="54"/>
      <c r="O432" s="90"/>
      <c r="P432" s="90"/>
      <c r="Q432" s="90"/>
      <c r="R432" s="90"/>
      <c r="S432" s="90"/>
      <c r="T432" s="90"/>
    </row>
    <row r="433" spans="1:20" ht="51" customHeight="1" x14ac:dyDescent="0.3">
      <c r="A433" s="176"/>
      <c r="B433" s="184"/>
      <c r="C433" s="177"/>
      <c r="D433" s="81" t="s">
        <v>156</v>
      </c>
      <c r="E433" s="81" t="s">
        <v>157</v>
      </c>
      <c r="F433" s="81" t="s">
        <v>158</v>
      </c>
      <c r="G433" s="96" t="s">
        <v>24</v>
      </c>
      <c r="H433" s="81" t="s">
        <v>526</v>
      </c>
      <c r="I433" s="81" t="s">
        <v>25</v>
      </c>
      <c r="J433" s="79"/>
      <c r="K433" s="81"/>
      <c r="L433" s="79"/>
      <c r="M433" s="54"/>
      <c r="N433" s="54"/>
      <c r="O433" s="76"/>
      <c r="P433" s="76"/>
      <c r="Q433" s="76"/>
      <c r="R433" s="76"/>
      <c r="S433" s="76"/>
      <c r="T433" s="76"/>
    </row>
    <row r="434" spans="1:20" ht="51" customHeight="1" x14ac:dyDescent="0.3">
      <c r="A434" s="176"/>
      <c r="B434" s="184"/>
      <c r="C434" s="177"/>
      <c r="D434" s="81"/>
      <c r="E434" s="79"/>
      <c r="F434" s="81"/>
      <c r="G434" s="81" t="s">
        <v>765</v>
      </c>
      <c r="H434" s="81" t="s">
        <v>617</v>
      </c>
      <c r="I434" s="81" t="s">
        <v>688</v>
      </c>
      <c r="J434" s="79"/>
      <c r="K434" s="81"/>
      <c r="L434" s="79"/>
      <c r="M434" s="54"/>
      <c r="N434" s="54"/>
      <c r="O434" s="76"/>
      <c r="P434" s="76"/>
      <c r="Q434" s="76"/>
      <c r="R434" s="76"/>
      <c r="S434" s="76"/>
      <c r="T434" s="76"/>
    </row>
    <row r="435" spans="1:20" ht="47.25" customHeight="1" x14ac:dyDescent="0.3">
      <c r="A435" s="176"/>
      <c r="B435" s="184"/>
      <c r="C435" s="177"/>
      <c r="D435" s="81"/>
      <c r="E435" s="81"/>
      <c r="F435" s="81"/>
      <c r="G435" s="81" t="s">
        <v>593</v>
      </c>
      <c r="H435" s="81" t="s">
        <v>617</v>
      </c>
      <c r="I435" s="81" t="s">
        <v>603</v>
      </c>
      <c r="J435" s="79"/>
      <c r="K435" s="81"/>
      <c r="L435" s="79"/>
      <c r="M435" s="54"/>
      <c r="N435" s="54"/>
      <c r="O435" s="76"/>
      <c r="P435" s="76"/>
      <c r="Q435" s="76"/>
      <c r="R435" s="76"/>
      <c r="S435" s="76"/>
      <c r="T435" s="76"/>
    </row>
    <row r="436" spans="1:20" ht="75" customHeight="1" x14ac:dyDescent="0.3">
      <c r="A436" s="176"/>
      <c r="B436" s="184"/>
      <c r="C436" s="177"/>
      <c r="D436" s="81"/>
      <c r="E436" s="81"/>
      <c r="F436" s="81"/>
      <c r="G436" s="96" t="s">
        <v>590</v>
      </c>
      <c r="H436" s="81" t="s">
        <v>586</v>
      </c>
      <c r="I436" s="81" t="s">
        <v>420</v>
      </c>
      <c r="J436" s="79"/>
      <c r="K436" s="81"/>
      <c r="L436" s="79"/>
      <c r="M436" s="54"/>
      <c r="N436" s="54"/>
      <c r="O436" s="76"/>
      <c r="P436" s="76"/>
      <c r="Q436" s="76"/>
      <c r="R436" s="76"/>
      <c r="S436" s="76"/>
      <c r="T436" s="76"/>
    </row>
    <row r="437" spans="1:20" ht="200.4" customHeight="1" x14ac:dyDescent="0.3">
      <c r="A437" s="176"/>
      <c r="B437" s="184"/>
      <c r="C437" s="177"/>
      <c r="D437" s="81"/>
      <c r="E437" s="81"/>
      <c r="F437" s="81"/>
      <c r="G437" s="79" t="s">
        <v>615</v>
      </c>
      <c r="H437" s="81" t="s">
        <v>461</v>
      </c>
      <c r="I437" s="79" t="s">
        <v>616</v>
      </c>
      <c r="J437" s="79"/>
      <c r="K437" s="81"/>
      <c r="L437" s="79"/>
      <c r="M437" s="54"/>
      <c r="N437" s="54"/>
      <c r="O437" s="76"/>
      <c r="P437" s="76"/>
      <c r="Q437" s="76"/>
      <c r="R437" s="76"/>
      <c r="S437" s="76"/>
      <c r="T437" s="76"/>
    </row>
    <row r="438" spans="1:20" ht="186.6" customHeight="1" x14ac:dyDescent="0.3">
      <c r="A438" s="176"/>
      <c r="B438" s="184"/>
      <c r="C438" s="177"/>
      <c r="D438" s="81"/>
      <c r="E438" s="81"/>
      <c r="F438" s="81"/>
      <c r="G438" s="79" t="s">
        <v>761</v>
      </c>
      <c r="H438" s="81" t="s">
        <v>461</v>
      </c>
      <c r="I438" s="79" t="s">
        <v>762</v>
      </c>
      <c r="J438" s="79"/>
      <c r="K438" s="81"/>
      <c r="L438" s="79"/>
      <c r="M438" s="54"/>
      <c r="N438" s="54"/>
      <c r="O438" s="76"/>
      <c r="P438" s="76"/>
      <c r="Q438" s="76"/>
      <c r="R438" s="76"/>
      <c r="S438" s="76"/>
      <c r="T438" s="76"/>
    </row>
    <row r="439" spans="1:20" ht="18" customHeight="1" x14ac:dyDescent="0.35">
      <c r="A439" s="176"/>
      <c r="B439" s="184"/>
      <c r="C439" s="177"/>
      <c r="D439" s="92"/>
      <c r="E439" s="92"/>
      <c r="F439" s="92"/>
      <c r="G439" s="96"/>
      <c r="H439" s="81"/>
      <c r="I439" s="81"/>
      <c r="J439" s="79"/>
      <c r="K439" s="81"/>
      <c r="L439" s="79"/>
      <c r="M439" s="87"/>
      <c r="N439" s="87"/>
      <c r="O439" s="73">
        <f t="shared" ref="O439:T439" si="49">SUM(O440)</f>
        <v>466469.7</v>
      </c>
      <c r="P439" s="73">
        <f t="shared" si="49"/>
        <v>466131.3</v>
      </c>
      <c r="Q439" s="73">
        <f t="shared" si="49"/>
        <v>477700</v>
      </c>
      <c r="R439" s="73">
        <f t="shared" si="49"/>
        <v>506061.3</v>
      </c>
      <c r="S439" s="73">
        <f t="shared" si="49"/>
        <v>510439.2</v>
      </c>
      <c r="T439" s="73">
        <f t="shared" si="49"/>
        <v>510439.2</v>
      </c>
    </row>
    <row r="440" spans="1:20" ht="18" customHeight="1" x14ac:dyDescent="0.35">
      <c r="A440" s="176"/>
      <c r="B440" s="184"/>
      <c r="C440" s="177"/>
      <c r="D440" s="92"/>
      <c r="E440" s="92"/>
      <c r="F440" s="92"/>
      <c r="G440" s="96"/>
      <c r="H440" s="81"/>
      <c r="I440" s="81"/>
      <c r="J440" s="80"/>
      <c r="K440" s="80"/>
      <c r="L440" s="84"/>
      <c r="M440" s="74" t="s">
        <v>168</v>
      </c>
      <c r="N440" s="74" t="s">
        <v>175</v>
      </c>
      <c r="O440" s="72">
        <v>466469.7</v>
      </c>
      <c r="P440" s="72">
        <v>466131.3</v>
      </c>
      <c r="Q440" s="72">
        <v>477700</v>
      </c>
      <c r="R440" s="72">
        <v>506061.3</v>
      </c>
      <c r="S440" s="72">
        <v>510439.2</v>
      </c>
      <c r="T440" s="72">
        <f>S440</f>
        <v>510439.2</v>
      </c>
    </row>
    <row r="441" spans="1:20" ht="18" customHeight="1" x14ac:dyDescent="0.35">
      <c r="A441" s="176"/>
      <c r="B441" s="184"/>
      <c r="C441" s="177"/>
      <c r="D441" s="92"/>
      <c r="E441" s="92"/>
      <c r="F441" s="92"/>
      <c r="G441" s="96"/>
      <c r="H441" s="81"/>
      <c r="I441" s="81"/>
      <c r="J441" s="80"/>
      <c r="K441" s="80"/>
      <c r="L441" s="84"/>
      <c r="M441" s="74"/>
      <c r="N441" s="74"/>
      <c r="O441" s="72"/>
      <c r="P441" s="72"/>
      <c r="Q441" s="72"/>
      <c r="R441" s="72"/>
      <c r="S441" s="72"/>
      <c r="T441" s="72"/>
    </row>
    <row r="442" spans="1:20" ht="79.5" customHeight="1" x14ac:dyDescent="0.35">
      <c r="A442" s="176" t="s">
        <v>421</v>
      </c>
      <c r="B442" s="184" t="s">
        <v>422</v>
      </c>
      <c r="C442" s="177" t="s">
        <v>423</v>
      </c>
      <c r="D442" s="81" t="s">
        <v>22</v>
      </c>
      <c r="E442" s="79" t="s">
        <v>389</v>
      </c>
      <c r="F442" s="81" t="s">
        <v>23</v>
      </c>
      <c r="G442" s="96" t="s">
        <v>417</v>
      </c>
      <c r="H442" s="81" t="s">
        <v>418</v>
      </c>
      <c r="I442" s="81" t="s">
        <v>419</v>
      </c>
      <c r="J442" s="81" t="s">
        <v>541</v>
      </c>
      <c r="K442" s="81" t="s">
        <v>155</v>
      </c>
      <c r="L442" s="81" t="s">
        <v>542</v>
      </c>
      <c r="M442" s="57"/>
      <c r="N442" s="57"/>
      <c r="O442" s="72"/>
      <c r="P442" s="72"/>
      <c r="Q442" s="72"/>
      <c r="R442" s="72"/>
      <c r="S442" s="72"/>
      <c r="T442" s="72"/>
    </row>
    <row r="443" spans="1:20" ht="51" customHeight="1" x14ac:dyDescent="0.35">
      <c r="A443" s="176"/>
      <c r="B443" s="184"/>
      <c r="C443" s="177"/>
      <c r="D443" s="81" t="s">
        <v>156</v>
      </c>
      <c r="E443" s="81" t="s">
        <v>157</v>
      </c>
      <c r="F443" s="81" t="s">
        <v>158</v>
      </c>
      <c r="G443" s="96" t="s">
        <v>24</v>
      </c>
      <c r="H443" s="81" t="s">
        <v>526</v>
      </c>
      <c r="I443" s="81" t="s">
        <v>25</v>
      </c>
      <c r="J443" s="79"/>
      <c r="K443" s="81"/>
      <c r="L443" s="79"/>
      <c r="M443" s="57"/>
      <c r="N443" s="57"/>
      <c r="O443" s="72"/>
      <c r="P443" s="72"/>
      <c r="Q443" s="72"/>
      <c r="R443" s="72"/>
      <c r="S443" s="72"/>
      <c r="T443" s="72"/>
    </row>
    <row r="444" spans="1:20" ht="60.6" customHeight="1" x14ac:dyDescent="0.35">
      <c r="A444" s="176"/>
      <c r="B444" s="184"/>
      <c r="C444" s="177"/>
      <c r="D444" s="81"/>
      <c r="E444" s="79"/>
      <c r="F444" s="81"/>
      <c r="G444" s="81" t="s">
        <v>593</v>
      </c>
      <c r="H444" s="81" t="s">
        <v>617</v>
      </c>
      <c r="I444" s="81" t="s">
        <v>603</v>
      </c>
      <c r="J444" s="79"/>
      <c r="K444" s="81"/>
      <c r="L444" s="79"/>
      <c r="M444" s="57"/>
      <c r="N444" s="57"/>
      <c r="O444" s="72"/>
      <c r="P444" s="72"/>
      <c r="Q444" s="72"/>
      <c r="R444" s="72"/>
      <c r="S444" s="72"/>
      <c r="T444" s="72"/>
    </row>
    <row r="445" spans="1:20" ht="36.75" customHeight="1" x14ac:dyDescent="0.35">
      <c r="A445" s="176"/>
      <c r="B445" s="184"/>
      <c r="C445" s="177"/>
      <c r="D445" s="81"/>
      <c r="E445" s="81"/>
      <c r="F445" s="81"/>
      <c r="G445" s="81" t="s">
        <v>765</v>
      </c>
      <c r="H445" s="81" t="s">
        <v>617</v>
      </c>
      <c r="I445" s="81" t="s">
        <v>688</v>
      </c>
      <c r="J445" s="79"/>
      <c r="K445" s="81"/>
      <c r="L445" s="79"/>
      <c r="M445" s="57"/>
      <c r="N445" s="57"/>
      <c r="O445" s="72"/>
      <c r="P445" s="72"/>
      <c r="Q445" s="72"/>
      <c r="R445" s="72"/>
      <c r="S445" s="72"/>
      <c r="T445" s="72"/>
    </row>
    <row r="446" spans="1:20" ht="48" customHeight="1" x14ac:dyDescent="0.35">
      <c r="A446" s="176"/>
      <c r="B446" s="184"/>
      <c r="C446" s="177"/>
      <c r="D446" s="81"/>
      <c r="E446" s="81"/>
      <c r="F446" s="81"/>
      <c r="G446" s="96" t="s">
        <v>775</v>
      </c>
      <c r="H446" s="81" t="s">
        <v>587</v>
      </c>
      <c r="I446" s="81" t="s">
        <v>424</v>
      </c>
      <c r="J446" s="79"/>
      <c r="K446" s="81"/>
      <c r="L446" s="80"/>
      <c r="M446" s="57"/>
      <c r="N446" s="57"/>
      <c r="O446" s="72"/>
      <c r="P446" s="72"/>
      <c r="Q446" s="72"/>
      <c r="R446" s="72"/>
      <c r="S446" s="72"/>
      <c r="T446" s="72"/>
    </row>
    <row r="447" spans="1:20" ht="204" customHeight="1" x14ac:dyDescent="0.35">
      <c r="A447" s="176"/>
      <c r="B447" s="184"/>
      <c r="C447" s="177"/>
      <c r="D447" s="81"/>
      <c r="E447" s="81"/>
      <c r="F447" s="81"/>
      <c r="G447" s="79" t="s">
        <v>615</v>
      </c>
      <c r="H447" s="81" t="s">
        <v>461</v>
      </c>
      <c r="I447" s="79" t="s">
        <v>616</v>
      </c>
      <c r="J447" s="79"/>
      <c r="K447" s="81"/>
      <c r="L447" s="80"/>
      <c r="M447" s="57"/>
      <c r="N447" s="57"/>
      <c r="O447" s="72"/>
      <c r="P447" s="72"/>
      <c r="Q447" s="72"/>
      <c r="R447" s="72"/>
      <c r="S447" s="72"/>
      <c r="T447" s="72"/>
    </row>
    <row r="448" spans="1:20" ht="195.6" customHeight="1" x14ac:dyDescent="0.35">
      <c r="A448" s="176"/>
      <c r="B448" s="184"/>
      <c r="C448" s="177"/>
      <c r="D448" s="81"/>
      <c r="E448" s="81"/>
      <c r="F448" s="81"/>
      <c r="G448" s="79" t="s">
        <v>761</v>
      </c>
      <c r="H448" s="81" t="s">
        <v>461</v>
      </c>
      <c r="I448" s="79" t="s">
        <v>762</v>
      </c>
      <c r="J448" s="79"/>
      <c r="K448" s="81"/>
      <c r="L448" s="80"/>
      <c r="M448" s="57"/>
      <c r="N448" s="57"/>
      <c r="O448" s="72"/>
      <c r="P448" s="72"/>
      <c r="Q448" s="72"/>
      <c r="R448" s="72"/>
      <c r="S448" s="72"/>
      <c r="T448" s="72"/>
    </row>
    <row r="449" spans="1:20" ht="18" customHeight="1" x14ac:dyDescent="0.35">
      <c r="A449" s="176"/>
      <c r="B449" s="184"/>
      <c r="C449" s="177"/>
      <c r="D449" s="81"/>
      <c r="E449" s="81"/>
      <c r="F449" s="81"/>
      <c r="G449" s="96"/>
      <c r="H449" s="81"/>
      <c r="I449" s="81"/>
      <c r="J449" s="79"/>
      <c r="K449" s="81"/>
      <c r="L449" s="80"/>
      <c r="M449" s="74"/>
      <c r="N449" s="74"/>
      <c r="O449" s="73">
        <f t="shared" ref="O449:T449" si="50">SUM(O450)</f>
        <v>99800.8</v>
      </c>
      <c r="P449" s="73">
        <f t="shared" si="50"/>
        <v>99262</v>
      </c>
      <c r="Q449" s="73">
        <f t="shared" si="50"/>
        <v>101740.7</v>
      </c>
      <c r="R449" s="73">
        <f t="shared" si="50"/>
        <v>112934.7</v>
      </c>
      <c r="S449" s="73">
        <f t="shared" si="50"/>
        <v>112976.4</v>
      </c>
      <c r="T449" s="73">
        <f t="shared" si="50"/>
        <v>112976.4</v>
      </c>
    </row>
    <row r="450" spans="1:20" ht="18" customHeight="1" x14ac:dyDescent="0.35">
      <c r="A450" s="185"/>
      <c r="B450" s="186"/>
      <c r="C450" s="187"/>
      <c r="D450" s="81"/>
      <c r="E450" s="81"/>
      <c r="F450" s="81"/>
      <c r="G450" s="96"/>
      <c r="H450" s="81"/>
      <c r="I450" s="81"/>
      <c r="J450" s="79"/>
      <c r="K450" s="81"/>
      <c r="L450" s="84"/>
      <c r="M450" s="74" t="s">
        <v>168</v>
      </c>
      <c r="N450" s="74" t="s">
        <v>37</v>
      </c>
      <c r="O450" s="72">
        <v>99800.8</v>
      </c>
      <c r="P450" s="72">
        <v>99262</v>
      </c>
      <c r="Q450" s="72">
        <v>101740.7</v>
      </c>
      <c r="R450" s="72">
        <v>112934.7</v>
      </c>
      <c r="S450" s="72">
        <v>112976.4</v>
      </c>
      <c r="T450" s="72">
        <f>S450</f>
        <v>112976.4</v>
      </c>
    </row>
    <row r="451" spans="1:20" ht="18" customHeight="1" x14ac:dyDescent="0.35">
      <c r="A451" s="176"/>
      <c r="B451" s="184"/>
      <c r="C451" s="177"/>
      <c r="D451" s="81"/>
      <c r="E451" s="81"/>
      <c r="F451" s="81"/>
      <c r="G451" s="96"/>
      <c r="H451" s="81"/>
      <c r="I451" s="81"/>
      <c r="J451" s="79"/>
      <c r="K451" s="81"/>
      <c r="L451" s="84"/>
      <c r="M451" s="74"/>
      <c r="N451" s="74"/>
      <c r="O451" s="72"/>
      <c r="P451" s="72"/>
      <c r="Q451" s="72"/>
      <c r="R451" s="72"/>
      <c r="S451" s="72"/>
      <c r="T451" s="72"/>
    </row>
    <row r="452" spans="1:20" ht="74.25" customHeight="1" x14ac:dyDescent="0.35">
      <c r="A452" s="176" t="s">
        <v>425</v>
      </c>
      <c r="B452" s="184" t="s">
        <v>426</v>
      </c>
      <c r="C452" s="177" t="s">
        <v>427</v>
      </c>
      <c r="D452" s="81" t="s">
        <v>22</v>
      </c>
      <c r="E452" s="79" t="s">
        <v>389</v>
      </c>
      <c r="F452" s="81" t="s">
        <v>23</v>
      </c>
      <c r="G452" s="96" t="s">
        <v>417</v>
      </c>
      <c r="H452" s="81" t="s">
        <v>418</v>
      </c>
      <c r="I452" s="81" t="s">
        <v>419</v>
      </c>
      <c r="J452" s="81" t="s">
        <v>541</v>
      </c>
      <c r="K452" s="81" t="s">
        <v>155</v>
      </c>
      <c r="L452" s="81" t="s">
        <v>542</v>
      </c>
      <c r="M452" s="57"/>
      <c r="N452" s="57"/>
      <c r="O452" s="72"/>
      <c r="P452" s="72"/>
      <c r="Q452" s="72"/>
      <c r="R452" s="72"/>
      <c r="S452" s="72"/>
      <c r="T452" s="72"/>
    </row>
    <row r="453" spans="1:20" ht="51" customHeight="1" x14ac:dyDescent="0.35">
      <c r="A453" s="176"/>
      <c r="B453" s="184"/>
      <c r="C453" s="177"/>
      <c r="D453" s="81" t="s">
        <v>156</v>
      </c>
      <c r="E453" s="81" t="s">
        <v>157</v>
      </c>
      <c r="F453" s="81" t="s">
        <v>158</v>
      </c>
      <c r="G453" s="96" t="s">
        <v>24</v>
      </c>
      <c r="H453" s="81" t="s">
        <v>526</v>
      </c>
      <c r="I453" s="81" t="s">
        <v>25</v>
      </c>
      <c r="J453" s="79"/>
      <c r="K453" s="81"/>
      <c r="L453" s="79"/>
      <c r="M453" s="57"/>
      <c r="N453" s="57"/>
      <c r="O453" s="72"/>
      <c r="P453" s="72"/>
      <c r="Q453" s="72"/>
      <c r="R453" s="72"/>
      <c r="S453" s="72"/>
      <c r="T453" s="72"/>
    </row>
    <row r="454" spans="1:20" ht="71.25" customHeight="1" x14ac:dyDescent="0.35">
      <c r="A454" s="176"/>
      <c r="B454" s="184"/>
      <c r="C454" s="177"/>
      <c r="D454" s="81"/>
      <c r="E454" s="79"/>
      <c r="F454" s="81"/>
      <c r="G454" s="81" t="s">
        <v>593</v>
      </c>
      <c r="H454" s="81" t="s">
        <v>617</v>
      </c>
      <c r="I454" s="81" t="s">
        <v>603</v>
      </c>
      <c r="J454" s="79"/>
      <c r="K454" s="81"/>
      <c r="L454" s="79"/>
      <c r="M454" s="57"/>
      <c r="N454" s="57"/>
      <c r="O454" s="72"/>
      <c r="P454" s="72"/>
      <c r="Q454" s="72"/>
      <c r="R454" s="72"/>
      <c r="S454" s="72"/>
      <c r="T454" s="72"/>
    </row>
    <row r="455" spans="1:20" ht="37.950000000000003" customHeight="1" x14ac:dyDescent="0.35">
      <c r="A455" s="176"/>
      <c r="B455" s="184"/>
      <c r="C455" s="177"/>
      <c r="D455" s="81"/>
      <c r="E455" s="81"/>
      <c r="F455" s="81"/>
      <c r="G455" s="81" t="s">
        <v>765</v>
      </c>
      <c r="H455" s="81" t="s">
        <v>617</v>
      </c>
      <c r="I455" s="81" t="s">
        <v>688</v>
      </c>
      <c r="J455" s="96"/>
      <c r="K455" s="81"/>
      <c r="L455" s="81"/>
      <c r="M455" s="57"/>
      <c r="N455" s="57"/>
      <c r="O455" s="72"/>
      <c r="P455" s="72"/>
      <c r="Q455" s="72"/>
      <c r="R455" s="72"/>
      <c r="S455" s="72"/>
      <c r="T455" s="72"/>
    </row>
    <row r="456" spans="1:20" ht="200.4" customHeight="1" x14ac:dyDescent="0.35">
      <c r="A456" s="176"/>
      <c r="B456" s="184"/>
      <c r="C456" s="177"/>
      <c r="D456" s="81"/>
      <c r="E456" s="81"/>
      <c r="F456" s="81"/>
      <c r="G456" s="79" t="s">
        <v>615</v>
      </c>
      <c r="H456" s="81" t="s">
        <v>461</v>
      </c>
      <c r="I456" s="79" t="s">
        <v>616</v>
      </c>
      <c r="J456" s="79"/>
      <c r="K456" s="81"/>
      <c r="L456" s="80"/>
      <c r="M456" s="57"/>
      <c r="N456" s="57"/>
      <c r="O456" s="72"/>
      <c r="P456" s="72"/>
      <c r="Q456" s="72"/>
      <c r="R456" s="72"/>
      <c r="S456" s="72"/>
      <c r="T456" s="72"/>
    </row>
    <row r="457" spans="1:20" ht="34.5" customHeight="1" x14ac:dyDescent="0.35">
      <c r="A457" s="176"/>
      <c r="B457" s="184"/>
      <c r="C457" s="177"/>
      <c r="D457" s="81"/>
      <c r="E457" s="81"/>
      <c r="F457" s="81"/>
      <c r="G457" s="81" t="s">
        <v>579</v>
      </c>
      <c r="H457" s="81" t="s">
        <v>580</v>
      </c>
      <c r="I457" s="81" t="s">
        <v>581</v>
      </c>
      <c r="J457" s="79"/>
      <c r="K457" s="81"/>
      <c r="L457" s="80"/>
      <c r="M457" s="57"/>
      <c r="N457" s="57"/>
      <c r="O457" s="72"/>
      <c r="P457" s="72"/>
      <c r="Q457" s="72"/>
      <c r="R457" s="72"/>
      <c r="S457" s="72"/>
      <c r="T457" s="72"/>
    </row>
    <row r="458" spans="1:20" ht="199.8" customHeight="1" x14ac:dyDescent="0.35">
      <c r="A458" s="176"/>
      <c r="B458" s="184"/>
      <c r="C458" s="177"/>
      <c r="D458" s="81"/>
      <c r="E458" s="81"/>
      <c r="F458" s="81"/>
      <c r="G458" s="79" t="s">
        <v>761</v>
      </c>
      <c r="H458" s="81" t="s">
        <v>461</v>
      </c>
      <c r="I458" s="79" t="s">
        <v>762</v>
      </c>
      <c r="J458" s="79"/>
      <c r="K458" s="81"/>
      <c r="L458" s="79"/>
      <c r="M458" s="57"/>
      <c r="N458" s="57"/>
      <c r="O458" s="72"/>
      <c r="P458" s="72"/>
      <c r="Q458" s="72"/>
      <c r="R458" s="72"/>
      <c r="S458" s="72"/>
      <c r="T458" s="72"/>
    </row>
    <row r="459" spans="1:20" ht="18" customHeight="1" x14ac:dyDescent="0.35">
      <c r="A459" s="176"/>
      <c r="B459" s="184"/>
      <c r="C459" s="177"/>
      <c r="D459" s="81"/>
      <c r="E459" s="81"/>
      <c r="F459" s="81"/>
      <c r="G459" s="79"/>
      <c r="H459" s="81"/>
      <c r="I459" s="79"/>
      <c r="J459" s="79"/>
      <c r="K459" s="81"/>
      <c r="L459" s="80"/>
      <c r="M459" s="74"/>
      <c r="N459" s="74"/>
      <c r="O459" s="73">
        <f t="shared" ref="O459:T459" si="51">SUM(O460)</f>
        <v>16554</v>
      </c>
      <c r="P459" s="73">
        <f t="shared" si="51"/>
        <v>16530</v>
      </c>
      <c r="Q459" s="73">
        <f t="shared" si="51"/>
        <v>29808.9</v>
      </c>
      <c r="R459" s="73">
        <f t="shared" si="51"/>
        <v>31600.799999999999</v>
      </c>
      <c r="S459" s="73">
        <f t="shared" si="51"/>
        <v>31868.1</v>
      </c>
      <c r="T459" s="73">
        <f t="shared" si="51"/>
        <v>31868.1</v>
      </c>
    </row>
    <row r="460" spans="1:20" ht="18" customHeight="1" x14ac:dyDescent="0.35">
      <c r="A460" s="176"/>
      <c r="B460" s="184"/>
      <c r="C460" s="177"/>
      <c r="D460" s="81"/>
      <c r="E460" s="81"/>
      <c r="F460" s="81"/>
      <c r="G460" s="96"/>
      <c r="H460" s="96"/>
      <c r="I460" s="96"/>
      <c r="J460" s="79"/>
      <c r="K460" s="81"/>
      <c r="L460" s="80"/>
      <c r="M460" s="74" t="s">
        <v>168</v>
      </c>
      <c r="N460" s="74" t="s">
        <v>104</v>
      </c>
      <c r="O460" s="72">
        <v>16554</v>
      </c>
      <c r="P460" s="72">
        <v>16530</v>
      </c>
      <c r="Q460" s="72">
        <v>29808.9</v>
      </c>
      <c r="R460" s="72">
        <v>31600.799999999999</v>
      </c>
      <c r="S460" s="72">
        <v>31868.1</v>
      </c>
      <c r="T460" s="72">
        <f>S460</f>
        <v>31868.1</v>
      </c>
    </row>
    <row r="461" spans="1:20" ht="18" customHeight="1" x14ac:dyDescent="0.35">
      <c r="A461" s="176"/>
      <c r="B461" s="184"/>
      <c r="C461" s="177"/>
      <c r="D461" s="81"/>
      <c r="E461" s="81"/>
      <c r="F461" s="81"/>
      <c r="G461" s="96"/>
      <c r="H461" s="96"/>
      <c r="I461" s="96"/>
      <c r="J461" s="79"/>
      <c r="K461" s="81"/>
      <c r="L461" s="84"/>
      <c r="M461" s="74"/>
      <c r="N461" s="74"/>
      <c r="O461" s="72"/>
      <c r="P461" s="72"/>
      <c r="Q461" s="72"/>
      <c r="R461" s="72"/>
      <c r="S461" s="72"/>
      <c r="T461" s="72"/>
    </row>
    <row r="462" spans="1:20" s="1" customFormat="1" ht="56.1" customHeight="1" x14ac:dyDescent="0.3">
      <c r="A462" s="18" t="s">
        <v>428</v>
      </c>
      <c r="B462" s="18" t="s">
        <v>514</v>
      </c>
      <c r="C462" s="22" t="s">
        <v>429</v>
      </c>
      <c r="D462" s="103" t="s">
        <v>430</v>
      </c>
      <c r="E462" s="104" t="s">
        <v>532</v>
      </c>
      <c r="F462" s="105" t="s">
        <v>431</v>
      </c>
      <c r="G462" s="113"/>
      <c r="H462" s="113"/>
      <c r="I462" s="113"/>
      <c r="J462" s="113"/>
      <c r="K462" s="113"/>
      <c r="L462" s="113"/>
      <c r="M462" s="85" t="s">
        <v>663</v>
      </c>
      <c r="N462" s="85" t="s">
        <v>663</v>
      </c>
      <c r="O462" s="86">
        <v>0</v>
      </c>
      <c r="P462" s="86">
        <v>0</v>
      </c>
      <c r="Q462" s="86">
        <v>0</v>
      </c>
      <c r="R462" s="86">
        <v>59747.5</v>
      </c>
      <c r="S462" s="86">
        <v>125891.5</v>
      </c>
      <c r="T462" s="86">
        <f>S462</f>
        <v>125891.5</v>
      </c>
    </row>
    <row r="463" spans="1:20" s="1" customFormat="1" ht="37.5" customHeight="1" x14ac:dyDescent="0.3">
      <c r="A463" s="29"/>
      <c r="B463" s="30" t="s">
        <v>432</v>
      </c>
      <c r="C463" s="31" t="s">
        <v>471</v>
      </c>
      <c r="D463" s="116"/>
      <c r="E463" s="116"/>
      <c r="F463" s="117"/>
      <c r="G463" s="116"/>
      <c r="H463" s="125"/>
      <c r="I463" s="125"/>
      <c r="J463" s="125"/>
      <c r="K463" s="125"/>
      <c r="L463" s="125"/>
      <c r="M463" s="68"/>
      <c r="N463" s="68"/>
      <c r="O463" s="142">
        <f t="shared" ref="O463:T463" si="52">O13+O318+O396+O406+O431+O462</f>
        <v>4895665.0999999996</v>
      </c>
      <c r="P463" s="142">
        <f t="shared" si="52"/>
        <v>4728620.1000000006</v>
      </c>
      <c r="Q463" s="142">
        <f t="shared" si="52"/>
        <v>4454295.9000000004</v>
      </c>
      <c r="R463" s="142">
        <f t="shared" si="52"/>
        <v>4237385.7</v>
      </c>
      <c r="S463" s="142">
        <f t="shared" si="52"/>
        <v>4400605.4000000004</v>
      </c>
      <c r="T463" s="142">
        <f t="shared" si="52"/>
        <v>4400605.4000000004</v>
      </c>
    </row>
    <row r="464" spans="1:20" ht="27.75" hidden="1" customHeight="1" outlineLevel="1" x14ac:dyDescent="0.25">
      <c r="O464" s="143"/>
      <c r="P464" s="143"/>
      <c r="Q464" s="143"/>
      <c r="R464" s="143"/>
      <c r="S464" s="143"/>
      <c r="T464" s="143"/>
    </row>
    <row r="465" spans="1:20" ht="15.6" hidden="1" customHeight="1" outlineLevel="1" x14ac:dyDescent="0.25">
      <c r="O465" s="143"/>
      <c r="P465" s="143"/>
      <c r="Q465" s="143"/>
      <c r="R465" s="143"/>
      <c r="S465" s="143"/>
      <c r="T465" s="143"/>
    </row>
    <row r="466" spans="1:20" ht="12" customHeight="1" collapsed="1" x14ac:dyDescent="0.25">
      <c r="O466" s="144"/>
      <c r="P466" s="144"/>
      <c r="Q466" s="144"/>
      <c r="R466" s="144"/>
      <c r="S466" s="144"/>
      <c r="T466" s="144"/>
    </row>
    <row r="467" spans="1:20" s="1" customFormat="1" ht="16.95" customHeight="1" x14ac:dyDescent="0.3">
      <c r="A467" s="7"/>
      <c r="B467" s="14"/>
      <c r="C467" s="33"/>
      <c r="D467" s="71"/>
      <c r="E467" s="71"/>
      <c r="F467" s="71"/>
      <c r="G467" s="71"/>
      <c r="H467" s="71"/>
      <c r="J467" s="4"/>
      <c r="K467" s="4"/>
      <c r="L467" s="4"/>
      <c r="M467" s="71"/>
      <c r="N467" s="71"/>
      <c r="O467" s="145"/>
      <c r="P467" s="145"/>
      <c r="Q467" s="145"/>
      <c r="R467" s="145"/>
      <c r="S467" s="145"/>
      <c r="T467" s="145"/>
    </row>
    <row r="468" spans="1:20" x14ac:dyDescent="0.25">
      <c r="O468" s="149"/>
      <c r="P468" s="149"/>
      <c r="Q468" s="149"/>
      <c r="R468" s="149"/>
      <c r="S468" s="149"/>
      <c r="T468" s="149"/>
    </row>
    <row r="469" spans="1:20" x14ac:dyDescent="0.25">
      <c r="O469" s="149"/>
      <c r="P469" s="149"/>
      <c r="Q469" s="149"/>
      <c r="R469" s="149"/>
      <c r="S469" s="149"/>
      <c r="T469" s="149"/>
    </row>
    <row r="470" spans="1:20" x14ac:dyDescent="0.25">
      <c r="O470" s="150"/>
      <c r="P470" s="150"/>
      <c r="Q470" s="150"/>
      <c r="R470" s="148"/>
      <c r="S470" s="150"/>
      <c r="T470" s="150"/>
    </row>
    <row r="471" spans="1:20" x14ac:dyDescent="0.25">
      <c r="O471" s="150"/>
      <c r="P471" s="150"/>
      <c r="Q471" s="150"/>
      <c r="R471" s="150"/>
      <c r="S471" s="150"/>
      <c r="T471" s="150"/>
    </row>
    <row r="472" spans="1:20" x14ac:dyDescent="0.25">
      <c r="O472" s="150"/>
      <c r="P472" s="150"/>
      <c r="Q472" s="150"/>
      <c r="R472" s="151"/>
      <c r="S472" s="151"/>
      <c r="T472" s="151"/>
    </row>
    <row r="473" spans="1:20" x14ac:dyDescent="0.25">
      <c r="O473" s="146"/>
      <c r="P473" s="146"/>
      <c r="Q473" s="146"/>
      <c r="R473" s="146"/>
      <c r="S473" s="146"/>
      <c r="T473" s="146"/>
    </row>
    <row r="474" spans="1:20" x14ac:dyDescent="0.25">
      <c r="O474" s="146"/>
      <c r="P474" s="133"/>
      <c r="Q474" s="146"/>
      <c r="R474" s="146"/>
      <c r="S474" s="146"/>
      <c r="T474" s="146"/>
    </row>
    <row r="475" spans="1:20" x14ac:dyDescent="0.25">
      <c r="P475" s="133"/>
      <c r="Q475" s="146"/>
    </row>
    <row r="476" spans="1:20" x14ac:dyDescent="0.25">
      <c r="O476" s="147"/>
      <c r="P476" s="133"/>
      <c r="Q476" s="146"/>
      <c r="R476" s="147"/>
      <c r="S476" s="147"/>
      <c r="T476" s="147"/>
    </row>
    <row r="477" spans="1:20" x14ac:dyDescent="0.25">
      <c r="P477" s="133"/>
      <c r="Q477" s="146"/>
    </row>
    <row r="478" spans="1:20" x14ac:dyDescent="0.25">
      <c r="P478" s="133"/>
      <c r="Q478" s="146"/>
    </row>
  </sheetData>
  <sheetProtection selectLockedCells="1" sort="0" autoFilter="0" selectUnlockedCells="1"/>
  <autoFilter ref="A10:T467"/>
  <mergeCells count="134">
    <mergeCell ref="A442:A451"/>
    <mergeCell ref="B442:B451"/>
    <mergeCell ref="C442:C451"/>
    <mergeCell ref="A452:A461"/>
    <mergeCell ref="B452:B461"/>
    <mergeCell ref="C452:C461"/>
    <mergeCell ref="A417:A430"/>
    <mergeCell ref="B417:B430"/>
    <mergeCell ref="C417:C430"/>
    <mergeCell ref="A432:A441"/>
    <mergeCell ref="B432:B441"/>
    <mergeCell ref="C432:C441"/>
    <mergeCell ref="A408:A415"/>
    <mergeCell ref="B408:B415"/>
    <mergeCell ref="C408:C415"/>
    <mergeCell ref="A388:A391"/>
    <mergeCell ref="B388:B391"/>
    <mergeCell ref="C388:C391"/>
    <mergeCell ref="A392:A395"/>
    <mergeCell ref="B392:B395"/>
    <mergeCell ref="C392:C395"/>
    <mergeCell ref="A349:A357"/>
    <mergeCell ref="B349:B357"/>
    <mergeCell ref="A398:A405"/>
    <mergeCell ref="B398:B405"/>
    <mergeCell ref="C398:C405"/>
    <mergeCell ref="A371:A382"/>
    <mergeCell ref="B371:B382"/>
    <mergeCell ref="C371:C382"/>
    <mergeCell ref="A383:A387"/>
    <mergeCell ref="B383:B387"/>
    <mergeCell ref="C383:C387"/>
    <mergeCell ref="A359:A370"/>
    <mergeCell ref="B359:B370"/>
    <mergeCell ref="C359:C370"/>
    <mergeCell ref="C349:C357"/>
    <mergeCell ref="A319:A333"/>
    <mergeCell ref="B319:B333"/>
    <mergeCell ref="C319:C333"/>
    <mergeCell ref="A334:A348"/>
    <mergeCell ref="B334:B348"/>
    <mergeCell ref="C334:C348"/>
    <mergeCell ref="A305:A311"/>
    <mergeCell ref="B305:B311"/>
    <mergeCell ref="C305:C311"/>
    <mergeCell ref="A312:A317"/>
    <mergeCell ref="B312:B317"/>
    <mergeCell ref="C312:C317"/>
    <mergeCell ref="A289:A298"/>
    <mergeCell ref="B289:B298"/>
    <mergeCell ref="C289:C298"/>
    <mergeCell ref="A299:A304"/>
    <mergeCell ref="B299:B304"/>
    <mergeCell ref="C299:C304"/>
    <mergeCell ref="A268:A279"/>
    <mergeCell ref="B268:B279"/>
    <mergeCell ref="C268:C279"/>
    <mergeCell ref="A280:A288"/>
    <mergeCell ref="B280:B288"/>
    <mergeCell ref="A241:A252"/>
    <mergeCell ref="B241:B252"/>
    <mergeCell ref="C241:C252"/>
    <mergeCell ref="A253:A267"/>
    <mergeCell ref="B253:B267"/>
    <mergeCell ref="C253:C267"/>
    <mergeCell ref="A213:A232"/>
    <mergeCell ref="B213:B232"/>
    <mergeCell ref="C213:C232"/>
    <mergeCell ref="A233:A240"/>
    <mergeCell ref="B233:B240"/>
    <mergeCell ref="C233:C240"/>
    <mergeCell ref="A175:A199"/>
    <mergeCell ref="B175:B199"/>
    <mergeCell ref="C175:C199"/>
    <mergeCell ref="A200:A212"/>
    <mergeCell ref="B200:B212"/>
    <mergeCell ref="C200:C212"/>
    <mergeCell ref="A150:A158"/>
    <mergeCell ref="B150:B158"/>
    <mergeCell ref="C150:C158"/>
    <mergeCell ref="A159:A174"/>
    <mergeCell ref="B159:B174"/>
    <mergeCell ref="C159:C174"/>
    <mergeCell ref="A110:A139"/>
    <mergeCell ref="B110:B139"/>
    <mergeCell ref="C110:C139"/>
    <mergeCell ref="A140:A149"/>
    <mergeCell ref="B140:B149"/>
    <mergeCell ref="C140:C149"/>
    <mergeCell ref="A78:A95"/>
    <mergeCell ref="B78:B95"/>
    <mergeCell ref="C78:C95"/>
    <mergeCell ref="A96:A109"/>
    <mergeCell ref="B96:B109"/>
    <mergeCell ref="C96:C109"/>
    <mergeCell ref="A66:A70"/>
    <mergeCell ref="B66:B70"/>
    <mergeCell ref="C66:C70"/>
    <mergeCell ref="A71:A77"/>
    <mergeCell ref="B71:B77"/>
    <mergeCell ref="C71:C77"/>
    <mergeCell ref="A51:A59"/>
    <mergeCell ref="B51:B59"/>
    <mergeCell ref="C51:C59"/>
    <mergeCell ref="A60:A65"/>
    <mergeCell ref="B60:B65"/>
    <mergeCell ref="C60:C65"/>
    <mergeCell ref="A42:A50"/>
    <mergeCell ref="B42:B50"/>
    <mergeCell ref="C42:C50"/>
    <mergeCell ref="A14:A22"/>
    <mergeCell ref="B14:B22"/>
    <mergeCell ref="C14:C22"/>
    <mergeCell ref="C23:C29"/>
    <mergeCell ref="B23:B29"/>
    <mergeCell ref="A23:A29"/>
    <mergeCell ref="A6:F6"/>
    <mergeCell ref="A8:A10"/>
    <mergeCell ref="B8:B10"/>
    <mergeCell ref="C8:C10"/>
    <mergeCell ref="D8:L8"/>
    <mergeCell ref="M8:N9"/>
    <mergeCell ref="A30:A41"/>
    <mergeCell ref="B30:B41"/>
    <mergeCell ref="C30:C41"/>
    <mergeCell ref="O8:T8"/>
    <mergeCell ref="D9:F9"/>
    <mergeCell ref="G9:I9"/>
    <mergeCell ref="J9:L9"/>
    <mergeCell ref="O9:P9"/>
    <mergeCell ref="Q9:Q10"/>
    <mergeCell ref="R9:R10"/>
    <mergeCell ref="S9:T9"/>
    <mergeCell ref="C280:C288"/>
  </mergeCells>
  <pageMargins left="0.9055118110236221" right="0.47244094488188981" top="0.59055118110236227" bottom="0.39370078740157483" header="0.31496062992125984" footer="0.31496062992125984"/>
  <pageSetup paperSize="8"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2024-07-01T13:03:49Z</dcterms:modified>
</cp:coreProperties>
</file>