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-120" yWindow="-120" windowWidth="15480" windowHeight="7965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Лист1!$A$16:$Z$16</definedName>
    <definedName name="_xlnm.Print_Area" localSheetId="0">Лист1!$A$1:$Z$787</definedName>
  </definedNames>
  <calcPr calcId="145621"/>
</workbook>
</file>

<file path=xl/calcChain.xml><?xml version="1.0" encoding="utf-8"?>
<calcChain xmlns="http://schemas.openxmlformats.org/spreadsheetml/2006/main">
  <c r="Y106" i="1" l="1"/>
  <c r="Y67" i="1" l="1"/>
  <c r="Z90" i="1" l="1"/>
  <c r="Z89" i="1" s="1"/>
  <c r="Y89" i="1"/>
  <c r="X89" i="1"/>
  <c r="Z37" i="1"/>
  <c r="Z36" i="1" s="1"/>
  <c r="Y36" i="1"/>
  <c r="X36" i="1"/>
  <c r="Y114" i="1" l="1"/>
  <c r="Y113" i="1" s="1"/>
  <c r="Y486" i="1" l="1"/>
  <c r="Z215" i="1" l="1"/>
  <c r="Z214" i="1" s="1"/>
  <c r="Y214" i="1"/>
  <c r="X214" i="1"/>
  <c r="Z118" i="1" l="1"/>
  <c r="Z117" i="1" s="1"/>
  <c r="Y117" i="1"/>
  <c r="X117" i="1"/>
  <c r="Z51" i="1"/>
  <c r="Z50" i="1" s="1"/>
  <c r="Y50" i="1"/>
  <c r="X50" i="1"/>
  <c r="Z542" i="1" l="1"/>
  <c r="Z541" i="1" s="1"/>
  <c r="Y541" i="1"/>
  <c r="X541" i="1"/>
  <c r="Z88" i="1"/>
  <c r="Z87" i="1" s="1"/>
  <c r="Y87" i="1"/>
  <c r="X87" i="1"/>
  <c r="Z71" i="1"/>
  <c r="Z70" i="1" s="1"/>
  <c r="Y70" i="1"/>
  <c r="X70" i="1"/>
  <c r="Y109" i="1"/>
  <c r="Y785" i="1"/>
  <c r="Y784" i="1" s="1"/>
  <c r="Y783" i="1" s="1"/>
  <c r="Y781" i="1"/>
  <c r="Y780" i="1"/>
  <c r="Y779" i="1" s="1"/>
  <c r="Y777" i="1"/>
  <c r="Y776" i="1"/>
  <c r="Y774" i="1"/>
  <c r="Y773" i="1"/>
  <c r="Y772" i="1" s="1"/>
  <c r="Y771" i="1" s="1"/>
  <c r="Y769" i="1"/>
  <c r="Y768" i="1" s="1"/>
  <c r="Y767" i="1" s="1"/>
  <c r="Y766" i="1" s="1"/>
  <c r="Y764" i="1"/>
  <c r="Y763" i="1" s="1"/>
  <c r="Y762" i="1" s="1"/>
  <c r="Y760" i="1"/>
  <c r="Y759" i="1" s="1"/>
  <c r="Y757" i="1"/>
  <c r="Y756" i="1" s="1"/>
  <c r="Y752" i="1"/>
  <c r="Y751" i="1"/>
  <c r="Y749" i="1"/>
  <c r="Y748" i="1"/>
  <c r="Y746" i="1"/>
  <c r="Y745" i="1" s="1"/>
  <c r="Y744" i="1" s="1"/>
  <c r="Y740" i="1"/>
  <c r="Y739" i="1"/>
  <c r="Y737" i="1"/>
  <c r="Y736" i="1" s="1"/>
  <c r="Y734" i="1"/>
  <c r="Y733" i="1"/>
  <c r="Y730" i="1"/>
  <c r="Y729" i="1"/>
  <c r="Y726" i="1"/>
  <c r="Y725" i="1"/>
  <c r="Y724" i="1" s="1"/>
  <c r="Y723" i="1"/>
  <c r="Y721" i="1"/>
  <c r="Y720" i="1"/>
  <c r="Y719" i="1" s="1"/>
  <c r="Y717" i="1"/>
  <c r="Y716" i="1"/>
  <c r="Y715" i="1" s="1"/>
  <c r="Y712" i="1"/>
  <c r="Y711" i="1"/>
  <c r="Y710" i="1"/>
  <c r="Y709" i="1" s="1"/>
  <c r="Y707" i="1"/>
  <c r="Y706" i="1" s="1"/>
  <c r="Y705" i="1" s="1"/>
  <c r="Y703" i="1"/>
  <c r="Y702" i="1"/>
  <c r="Y701" i="1" s="1"/>
  <c r="Y698" i="1"/>
  <c r="Y697" i="1"/>
  <c r="Y696" i="1" s="1"/>
  <c r="Y695" i="1" s="1"/>
  <c r="Y693" i="1"/>
  <c r="Y692" i="1" s="1"/>
  <c r="Y690" i="1"/>
  <c r="Y689" i="1"/>
  <c r="Y687" i="1"/>
  <c r="Y686" i="1" s="1"/>
  <c r="Y685" i="1" s="1"/>
  <c r="Y684" i="1" s="1"/>
  <c r="Y682" i="1"/>
  <c r="Y681" i="1"/>
  <c r="Y680" i="1" s="1"/>
  <c r="Y678" i="1"/>
  <c r="Y677" i="1"/>
  <c r="Y676" i="1" s="1"/>
  <c r="Y674" i="1"/>
  <c r="Y673" i="1"/>
  <c r="Y672" i="1" s="1"/>
  <c r="Y670" i="1"/>
  <c r="Y669" i="1"/>
  <c r="Y668" i="1" s="1"/>
  <c r="Y666" i="1"/>
  <c r="Y665" i="1"/>
  <c r="Y664" i="1" s="1"/>
  <c r="Y658" i="1"/>
  <c r="Y657" i="1" s="1"/>
  <c r="Y656" i="1" s="1"/>
  <c r="Y652" i="1" s="1"/>
  <c r="Y651" i="1" s="1"/>
  <c r="Y650" i="1" s="1"/>
  <c r="Y649" i="1" s="1"/>
  <c r="Y654" i="1"/>
  <c r="Y653" i="1"/>
  <c r="Y647" i="1"/>
  <c r="Y646" i="1"/>
  <c r="Y645" i="1" s="1"/>
  <c r="Y644" i="1" s="1"/>
  <c r="Y643" i="1" s="1"/>
  <c r="Y641" i="1"/>
  <c r="Y640" i="1"/>
  <c r="Y638" i="1"/>
  <c r="Y637" i="1"/>
  <c r="Y635" i="1"/>
  <c r="Y634" i="1"/>
  <c r="Y633" i="1" s="1"/>
  <c r="Y632" i="1" s="1"/>
  <c r="Y630" i="1"/>
  <c r="Y629" i="1" s="1"/>
  <c r="Y627" i="1"/>
  <c r="Y626" i="1" s="1"/>
  <c r="Y624" i="1"/>
  <c r="Y623" i="1"/>
  <c r="Y617" i="1"/>
  <c r="Y616" i="1" s="1"/>
  <c r="Y614" i="1"/>
  <c r="Y613" i="1"/>
  <c r="Y609" i="1"/>
  <c r="Y607" i="1"/>
  <c r="Y606" i="1"/>
  <c r="Y605" i="1" s="1"/>
  <c r="Y602" i="1"/>
  <c r="Y601" i="1" s="1"/>
  <c r="Y600" i="1" s="1"/>
  <c r="Y599" i="1" s="1"/>
  <c r="Y598" i="1" s="1"/>
  <c r="Y595" i="1"/>
  <c r="Y594" i="1" s="1"/>
  <c r="Y593" i="1" s="1"/>
  <c r="Y591" i="1"/>
  <c r="Y590" i="1"/>
  <c r="Y589" i="1" s="1"/>
  <c r="Y587" i="1"/>
  <c r="Y586" i="1"/>
  <c r="Y584" i="1"/>
  <c r="Y583" i="1"/>
  <c r="Y582" i="1" s="1"/>
  <c r="Y581" i="1" s="1"/>
  <c r="Y579" i="1"/>
  <c r="Y578" i="1" s="1"/>
  <c r="Y577" i="1" s="1"/>
  <c r="Y575" i="1"/>
  <c r="Y574" i="1" s="1"/>
  <c r="Y573" i="1" s="1"/>
  <c r="Y572" i="1" s="1"/>
  <c r="Y570" i="1"/>
  <c r="Y569" i="1"/>
  <c r="Y567" i="1"/>
  <c r="Y566" i="1" s="1"/>
  <c r="Y565" i="1" s="1"/>
  <c r="Y562" i="1"/>
  <c r="Y561" i="1" s="1"/>
  <c r="Y559" i="1"/>
  <c r="Y558" i="1"/>
  <c r="Y554" i="1"/>
  <c r="Y553" i="1" s="1"/>
  <c r="Y551" i="1"/>
  <c r="Y550" i="1"/>
  <c r="Y543" i="1"/>
  <c r="Y539" i="1"/>
  <c r="Y537" i="1"/>
  <c r="Y531" i="1"/>
  <c r="Y529" i="1"/>
  <c r="Y528" i="1" s="1"/>
  <c r="Y527" i="1" s="1"/>
  <c r="Y525" i="1"/>
  <c r="Y524" i="1" s="1"/>
  <c r="Y522" i="1"/>
  <c r="Y520" i="1"/>
  <c r="Y519" i="1"/>
  <c r="Y515" i="1"/>
  <c r="Y514" i="1" s="1"/>
  <c r="Y513" i="1" s="1"/>
  <c r="Y512" i="1" s="1"/>
  <c r="Y510" i="1"/>
  <c r="Y508" i="1"/>
  <c r="Y506" i="1"/>
  <c r="Y505" i="1"/>
  <c r="Y504" i="1" s="1"/>
  <c r="Y503" i="1" s="1"/>
  <c r="Y502" i="1" s="1"/>
  <c r="Y500" i="1"/>
  <c r="Y499" i="1" s="1"/>
  <c r="Y498" i="1" s="1"/>
  <c r="Y497" i="1" s="1"/>
  <c r="Y496" i="1" s="1"/>
  <c r="Y492" i="1"/>
  <c r="Y491" i="1" s="1"/>
  <c r="Y490" i="1" s="1"/>
  <c r="Y489" i="1" s="1"/>
  <c r="Y488" i="1" s="1"/>
  <c r="Y487" i="1" s="1"/>
  <c r="Y485" i="1"/>
  <c r="Y484" i="1" s="1"/>
  <c r="Y483" i="1" s="1"/>
  <c r="Y482" i="1" s="1"/>
  <c r="Y480" i="1"/>
  <c r="Y479" i="1" s="1"/>
  <c r="Y478" i="1" s="1"/>
  <c r="Y476" i="1"/>
  <c r="Y475" i="1" s="1"/>
  <c r="Y474" i="1" s="1"/>
  <c r="Y473" i="1" s="1"/>
  <c r="Y471" i="1"/>
  <c r="Y470" i="1" s="1"/>
  <c r="Y469" i="1" s="1"/>
  <c r="Y466" i="1"/>
  <c r="Y465" i="1" s="1"/>
  <c r="Y463" i="1"/>
  <c r="Y462" i="1" s="1"/>
  <c r="Y458" i="1"/>
  <c r="Y457" i="1" s="1"/>
  <c r="Y455" i="1"/>
  <c r="Y454" i="1" s="1"/>
  <c r="Y452" i="1"/>
  <c r="Y451" i="1" s="1"/>
  <c r="Y446" i="1"/>
  <c r="Y445" i="1" s="1"/>
  <c r="Y444" i="1" s="1"/>
  <c r="Y443" i="1" s="1"/>
  <c r="Y440" i="1"/>
  <c r="Y439" i="1" s="1"/>
  <c r="Y437" i="1"/>
  <c r="Y436" i="1" s="1"/>
  <c r="Y432" i="1"/>
  <c r="Y431" i="1" s="1"/>
  <c r="Y430" i="1" s="1"/>
  <c r="Y429" i="1" s="1"/>
  <c r="Y427" i="1"/>
  <c r="Y426" i="1" s="1"/>
  <c r="Y425" i="1" s="1"/>
  <c r="Y423" i="1"/>
  <c r="Y422" i="1" s="1"/>
  <c r="Y421" i="1" s="1"/>
  <c r="Y418" i="1"/>
  <c r="Y417" i="1" s="1"/>
  <c r="Y416" i="1" s="1"/>
  <c r="Y415" i="1" s="1"/>
  <c r="Y414" i="1" s="1"/>
  <c r="Y412" i="1"/>
  <c r="Y411" i="1"/>
  <c r="Y410" i="1" s="1"/>
  <c r="Y409" i="1" s="1"/>
  <c r="Y407" i="1"/>
  <c r="Y405" i="1"/>
  <c r="Y404" i="1" s="1"/>
  <c r="Y403" i="1" s="1"/>
  <c r="Y402" i="1" s="1"/>
  <c r="Y400" i="1"/>
  <c r="Y399" i="1" s="1"/>
  <c r="Y398" i="1" s="1"/>
  <c r="Y396" i="1"/>
  <c r="Y395" i="1" s="1"/>
  <c r="Y394" i="1" s="1"/>
  <c r="Y392" i="1"/>
  <c r="Y391" i="1" s="1"/>
  <c r="Y390" i="1" s="1"/>
  <c r="Y388" i="1"/>
  <c r="Y387" i="1" s="1"/>
  <c r="Y386" i="1" s="1"/>
  <c r="Y381" i="1"/>
  <c r="Y380" i="1" s="1"/>
  <c r="Y379" i="1" s="1"/>
  <c r="Y378" i="1" s="1"/>
  <c r="Y376" i="1"/>
  <c r="Y375" i="1" s="1"/>
  <c r="Y371" i="1"/>
  <c r="Y370" i="1" s="1"/>
  <c r="Y369" i="1" s="1"/>
  <c r="Y367" i="1"/>
  <c r="Y366" i="1" s="1"/>
  <c r="Y365" i="1" s="1"/>
  <c r="Y362" i="1"/>
  <c r="Y361" i="1" s="1"/>
  <c r="Y360" i="1" s="1"/>
  <c r="Y359" i="1" s="1"/>
  <c r="Y357" i="1"/>
  <c r="Y356" i="1" s="1"/>
  <c r="Y355" i="1" s="1"/>
  <c r="Y352" i="1"/>
  <c r="Y351" i="1" s="1"/>
  <c r="Y350" i="1" s="1"/>
  <c r="Y349" i="1" s="1"/>
  <c r="Y347" i="1"/>
  <c r="Y346" i="1" s="1"/>
  <c r="Y345" i="1" s="1"/>
  <c r="Y344" i="1" s="1"/>
  <c r="Y342" i="1"/>
  <c r="Y341" i="1" s="1"/>
  <c r="Y340" i="1" s="1"/>
  <c r="Y338" i="1"/>
  <c r="Y337" i="1" s="1"/>
  <c r="Y336" i="1" s="1"/>
  <c r="Y334" i="1"/>
  <c r="Y333" i="1" s="1"/>
  <c r="Y332" i="1" s="1"/>
  <c r="Y326" i="1"/>
  <c r="Y325" i="1" s="1"/>
  <c r="Y324" i="1" s="1"/>
  <c r="Y323" i="1" s="1"/>
  <c r="Y322" i="1" s="1"/>
  <c r="Y321" i="1" s="1"/>
  <c r="Y319" i="1"/>
  <c r="Y318" i="1" s="1"/>
  <c r="Y316" i="1"/>
  <c r="Y315" i="1"/>
  <c r="Y314" i="1" s="1"/>
  <c r="Y312" i="1"/>
  <c r="Y311" i="1"/>
  <c r="Y308" i="1"/>
  <c r="Y307" i="1"/>
  <c r="Y305" i="1"/>
  <c r="Y304" i="1"/>
  <c r="Y300" i="1"/>
  <c r="Y299" i="1"/>
  <c r="Y298" i="1" s="1"/>
  <c r="Y296" i="1"/>
  <c r="Y295" i="1"/>
  <c r="Y292" i="1"/>
  <c r="Y291" i="1" s="1"/>
  <c r="Y290" i="1" s="1"/>
  <c r="Y288" i="1"/>
  <c r="Y287" i="1" s="1"/>
  <c r="Y284" i="1"/>
  <c r="Y283" i="1" s="1"/>
  <c r="Y281" i="1"/>
  <c r="Y280" i="1" s="1"/>
  <c r="Y277" i="1"/>
  <c r="Y276" i="1" s="1"/>
  <c r="Y275" i="1" s="1"/>
  <c r="Y272" i="1"/>
  <c r="Y271" i="1" s="1"/>
  <c r="Y269" i="1"/>
  <c r="Y268" i="1" s="1"/>
  <c r="Y267" i="1" s="1"/>
  <c r="Y264" i="1"/>
  <c r="Y263" i="1" s="1"/>
  <c r="Y262" i="1" s="1"/>
  <c r="Y260" i="1"/>
  <c r="Y259" i="1" s="1"/>
  <c r="Y257" i="1"/>
  <c r="Y256" i="1" s="1"/>
  <c r="Y254" i="1"/>
  <c r="Y253" i="1" s="1"/>
  <c r="Y252" i="1" s="1"/>
  <c r="Y250" i="1"/>
  <c r="Y249" i="1" s="1"/>
  <c r="Y248" i="1" s="1"/>
  <c r="Y243" i="1"/>
  <c r="Y237" i="1"/>
  <c r="Y236" i="1"/>
  <c r="Y234" i="1"/>
  <c r="Y233" i="1"/>
  <c r="Y231" i="1"/>
  <c r="Y230" i="1" s="1"/>
  <c r="Y227" i="1"/>
  <c r="Y226" i="1" s="1"/>
  <c r="Y225" i="1" s="1"/>
  <c r="Y222" i="1"/>
  <c r="Y221" i="1" s="1"/>
  <c r="Y220" i="1" s="1"/>
  <c r="Y216" i="1"/>
  <c r="Y212" i="1"/>
  <c r="Y210" i="1"/>
  <c r="Y209" i="1" s="1"/>
  <c r="Y207" i="1"/>
  <c r="Y206" i="1" s="1"/>
  <c r="Y205" i="1" s="1"/>
  <c r="Y203" i="1"/>
  <c r="Y202" i="1" s="1"/>
  <c r="Y197" i="1"/>
  <c r="Y196" i="1" s="1"/>
  <c r="Y194" i="1"/>
  <c r="Y193" i="1" s="1"/>
  <c r="Y192" i="1" s="1"/>
  <c r="Y187" i="1"/>
  <c r="Y186" i="1" s="1"/>
  <c r="Y185" i="1" s="1"/>
  <c r="Y184" i="1" s="1"/>
  <c r="Y182" i="1"/>
  <c r="Y181" i="1" s="1"/>
  <c r="Y180" i="1" s="1"/>
  <c r="Y179" i="1" s="1"/>
  <c r="Y177" i="1"/>
  <c r="Y176" i="1"/>
  <c r="Y175" i="1" s="1"/>
  <c r="Y173" i="1"/>
  <c r="Y172" i="1" s="1"/>
  <c r="Y169" i="1"/>
  <c r="Y168" i="1" s="1"/>
  <c r="Y166" i="1"/>
  <c r="Y165" i="1" s="1"/>
  <c r="Y162" i="1"/>
  <c r="Y161" i="1" s="1"/>
  <c r="Y160" i="1" s="1"/>
  <c r="Y154" i="1"/>
  <c r="Y153" i="1" s="1"/>
  <c r="Y151" i="1"/>
  <c r="Y150" i="1"/>
  <c r="Y148" i="1"/>
  <c r="Y147" i="1" s="1"/>
  <c r="Y145" i="1"/>
  <c r="Y144" i="1" s="1"/>
  <c r="Y142" i="1"/>
  <c r="Y141" i="1" s="1"/>
  <c r="Y137" i="1"/>
  <c r="Y136" i="1" s="1"/>
  <c r="Y135" i="1" s="1"/>
  <c r="Y134" i="1" s="1"/>
  <c r="Y132" i="1"/>
  <c r="Y131" i="1" s="1"/>
  <c r="Y130" i="1" s="1"/>
  <c r="Y129" i="1" s="1"/>
  <c r="Y126" i="1"/>
  <c r="Y125" i="1" s="1"/>
  <c r="Y124" i="1" s="1"/>
  <c r="Y123" i="1" s="1"/>
  <c r="Y122" i="1" s="1"/>
  <c r="Y121" i="1" s="1"/>
  <c r="Y119" i="1"/>
  <c r="Y115" i="1"/>
  <c r="Y112" i="1"/>
  <c r="Y111" i="1" s="1"/>
  <c r="Y110" i="1" s="1"/>
  <c r="Y108" i="1"/>
  <c r="Y107" i="1" s="1"/>
  <c r="Y105" i="1"/>
  <c r="Y104" i="1" s="1"/>
  <c r="Y102" i="1"/>
  <c r="Y100" i="1"/>
  <c r="Y98" i="1"/>
  <c r="Y94" i="1"/>
  <c r="Y93" i="1" s="1"/>
  <c r="Y92" i="1" s="1"/>
  <c r="Y85" i="1"/>
  <c r="Y83" i="1"/>
  <c r="Y82" i="1" s="1"/>
  <c r="Y81" i="1" s="1"/>
  <c r="Y80" i="1" s="1"/>
  <c r="Y76" i="1"/>
  <c r="Y75" i="1" s="1"/>
  <c r="Y74" i="1" s="1"/>
  <c r="Y73" i="1" s="1"/>
  <c r="Y72" i="1" s="1"/>
  <c r="Y68" i="1"/>
  <c r="Y66" i="1"/>
  <c r="Y57" i="1"/>
  <c r="Y55" i="1"/>
  <c r="Y52" i="1"/>
  <c r="Y48" i="1"/>
  <c r="Y46" i="1"/>
  <c r="Y39" i="1"/>
  <c r="Y38" i="1" s="1"/>
  <c r="Y34" i="1"/>
  <c r="Y32" i="1"/>
  <c r="Y31" i="1" s="1"/>
  <c r="Y25" i="1"/>
  <c r="Y24" i="1" s="1"/>
  <c r="Y22" i="1"/>
  <c r="Y21" i="1" s="1"/>
  <c r="Y97" i="1" l="1"/>
  <c r="Y54" i="1"/>
  <c r="Y549" i="1"/>
  <c r="Y548" i="1" s="1"/>
  <c r="Y557" i="1"/>
  <c r="Y556" i="1" s="1"/>
  <c r="Y564" i="1"/>
  <c r="Y663" i="1"/>
  <c r="Y700" i="1"/>
  <c r="Y755" i="1"/>
  <c r="Y754" i="1" s="1"/>
  <c r="Y743" i="1" s="1"/>
  <c r="Y742" i="1" s="1"/>
  <c r="Y612" i="1"/>
  <c r="Y611" i="1" s="1"/>
  <c r="Y732" i="1"/>
  <c r="Y728" i="1" s="1"/>
  <c r="Y622" i="1"/>
  <c r="Y621" i="1" s="1"/>
  <c r="Y620" i="1" s="1"/>
  <c r="Y619" i="1" s="1"/>
  <c r="Y547" i="1"/>
  <c r="Y546" i="1" s="1"/>
  <c r="Y545" i="1" s="1"/>
  <c r="Y536" i="1"/>
  <c r="Y535" i="1"/>
  <c r="Y534" i="1" s="1"/>
  <c r="Y533" i="1" s="1"/>
  <c r="Y65" i="1"/>
  <c r="Y64" i="1" s="1"/>
  <c r="Y63" i="1" s="1"/>
  <c r="Y62" i="1" s="1"/>
  <c r="Y61" i="1" s="1"/>
  <c r="Y45" i="1"/>
  <c r="Y44" i="1" s="1"/>
  <c r="Y43" i="1" s="1"/>
  <c r="Y42" i="1" s="1"/>
  <c r="Y41" i="1" s="1"/>
  <c r="Y191" i="1"/>
  <c r="Y190" i="1" s="1"/>
  <c r="Y189" i="1" s="1"/>
  <c r="Y420" i="1"/>
  <c r="Y201" i="1"/>
  <c r="Y200" i="1" s="1"/>
  <c r="Y199" i="1" s="1"/>
  <c r="Y279" i="1"/>
  <c r="Y385" i="1"/>
  <c r="Y450" i="1"/>
  <c r="Y468" i="1"/>
  <c r="Y266" i="1"/>
  <c r="Y164" i="1"/>
  <c r="Y461" i="1"/>
  <c r="Y460" i="1" s="1"/>
  <c r="Y354" i="1"/>
  <c r="Y518" i="1"/>
  <c r="Y517" i="1" s="1"/>
  <c r="Y30" i="1"/>
  <c r="Y29" i="1" s="1"/>
  <c r="Y28" i="1" s="1"/>
  <c r="Y27" i="1" s="1"/>
  <c r="Y96" i="1"/>
  <c r="Y91" i="1" s="1"/>
  <c r="Y79" i="1" s="1"/>
  <c r="Y78" i="1" s="1"/>
  <c r="Y20" i="1"/>
  <c r="Y19" i="1" s="1"/>
  <c r="Y18" i="1" s="1"/>
  <c r="Y374" i="1"/>
  <c r="Y373" i="1"/>
  <c r="Y364" i="1" s="1"/>
  <c r="Y140" i="1"/>
  <c r="Y139" i="1" s="1"/>
  <c r="Y128" i="1" s="1"/>
  <c r="Y171" i="1"/>
  <c r="Y331" i="1"/>
  <c r="Y242" i="1"/>
  <c r="Y294" i="1"/>
  <c r="Y310" i="1"/>
  <c r="Y303" i="1" s="1"/>
  <c r="Y302" i="1" s="1"/>
  <c r="Y229" i="1"/>
  <c r="Y224" i="1" s="1"/>
  <c r="Y219" i="1" s="1"/>
  <c r="Y435" i="1"/>
  <c r="Y434" i="1" s="1"/>
  <c r="Y247" i="1"/>
  <c r="Y286" i="1"/>
  <c r="Y604" i="1"/>
  <c r="Y597" i="1" s="1"/>
  <c r="Y495" i="1"/>
  <c r="Y494" i="1" s="1"/>
  <c r="Y714" i="1"/>
  <c r="Y662" i="1"/>
  <c r="W785" i="1"/>
  <c r="W784" i="1" s="1"/>
  <c r="W783" i="1" s="1"/>
  <c r="W781" i="1"/>
  <c r="W780" i="1" s="1"/>
  <c r="W779" i="1" s="1"/>
  <c r="W777" i="1"/>
  <c r="W776" i="1"/>
  <c r="W774" i="1"/>
  <c r="W773" i="1" s="1"/>
  <c r="W772" i="1" s="1"/>
  <c r="W771" i="1" s="1"/>
  <c r="W769" i="1"/>
  <c r="W768" i="1" s="1"/>
  <c r="W767" i="1" s="1"/>
  <c r="W764" i="1"/>
  <c r="W763" i="1" s="1"/>
  <c r="W762" i="1" s="1"/>
  <c r="W760" i="1"/>
  <c r="W759" i="1"/>
  <c r="W757" i="1"/>
  <c r="W756" i="1"/>
  <c r="W752" i="1"/>
  <c r="W751" i="1" s="1"/>
  <c r="W749" i="1"/>
  <c r="W748" i="1" s="1"/>
  <c r="W746" i="1"/>
  <c r="W745" i="1" s="1"/>
  <c r="W740" i="1"/>
  <c r="W739" i="1" s="1"/>
  <c r="W737" i="1"/>
  <c r="W736" i="1" s="1"/>
  <c r="W734" i="1"/>
  <c r="W733" i="1" s="1"/>
  <c r="W730" i="1"/>
  <c r="W729" i="1" s="1"/>
  <c r="W726" i="1"/>
  <c r="W725" i="1"/>
  <c r="W724" i="1" s="1"/>
  <c r="W721" i="1"/>
  <c r="W720" i="1" s="1"/>
  <c r="W719" i="1" s="1"/>
  <c r="W717" i="1"/>
  <c r="W716" i="1" s="1"/>
  <c r="W715" i="1" s="1"/>
  <c r="W712" i="1"/>
  <c r="W711" i="1" s="1"/>
  <c r="W710" i="1" s="1"/>
  <c r="W709" i="1" s="1"/>
  <c r="W707" i="1"/>
  <c r="W706" i="1"/>
  <c r="W705" i="1" s="1"/>
  <c r="W703" i="1"/>
  <c r="W702" i="1" s="1"/>
  <c r="W701" i="1" s="1"/>
  <c r="W698" i="1"/>
  <c r="W697" i="1" s="1"/>
  <c r="W696" i="1" s="1"/>
  <c r="W695" i="1" s="1"/>
  <c r="W693" i="1"/>
  <c r="W692" i="1" s="1"/>
  <c r="W690" i="1"/>
  <c r="W689" i="1"/>
  <c r="W687" i="1"/>
  <c r="W686" i="1" s="1"/>
  <c r="W682" i="1"/>
  <c r="W681" i="1" s="1"/>
  <c r="W680" i="1" s="1"/>
  <c r="W678" i="1"/>
  <c r="W677" i="1" s="1"/>
  <c r="W676" i="1" s="1"/>
  <c r="W674" i="1"/>
  <c r="W673" i="1" s="1"/>
  <c r="W672" i="1" s="1"/>
  <c r="W670" i="1"/>
  <c r="W669" i="1" s="1"/>
  <c r="W668" i="1" s="1"/>
  <c r="W666" i="1"/>
  <c r="W665" i="1" s="1"/>
  <c r="W664" i="1" s="1"/>
  <c r="W658" i="1"/>
  <c r="W657" i="1" s="1"/>
  <c r="W656" i="1" s="1"/>
  <c r="W654" i="1"/>
  <c r="W653" i="1" s="1"/>
  <c r="W647" i="1"/>
  <c r="W646" i="1"/>
  <c r="W645" i="1" s="1"/>
  <c r="W644" i="1" s="1"/>
  <c r="W643" i="1" s="1"/>
  <c r="W641" i="1"/>
  <c r="W640" i="1"/>
  <c r="W638" i="1"/>
  <c r="W637" i="1" s="1"/>
  <c r="W635" i="1"/>
  <c r="W634" i="1" s="1"/>
  <c r="W633" i="1" s="1"/>
  <c r="W630" i="1"/>
  <c r="W629" i="1" s="1"/>
  <c r="W627" i="1"/>
  <c r="W626" i="1" s="1"/>
  <c r="W624" i="1"/>
  <c r="W623" i="1" s="1"/>
  <c r="W617" i="1"/>
  <c r="W616" i="1" s="1"/>
  <c r="W614" i="1"/>
  <c r="W613" i="1" s="1"/>
  <c r="W612" i="1" s="1"/>
  <c r="W611" i="1" s="1"/>
  <c r="W609" i="1"/>
  <c r="W607" i="1"/>
  <c r="W602" i="1"/>
  <c r="W601" i="1" s="1"/>
  <c r="W600" i="1" s="1"/>
  <c r="W599" i="1" s="1"/>
  <c r="W598" i="1" s="1"/>
  <c r="W595" i="1"/>
  <c r="W594" i="1" s="1"/>
  <c r="W593" i="1" s="1"/>
  <c r="W591" i="1"/>
  <c r="W590" i="1" s="1"/>
  <c r="W589" i="1" s="1"/>
  <c r="W587" i="1"/>
  <c r="W586" i="1" s="1"/>
  <c r="W584" i="1"/>
  <c r="W583" i="1" s="1"/>
  <c r="W579" i="1"/>
  <c r="W578" i="1" s="1"/>
  <c r="W575" i="1"/>
  <c r="W574" i="1" s="1"/>
  <c r="W573" i="1" s="1"/>
  <c r="W572" i="1" s="1"/>
  <c r="W570" i="1"/>
  <c r="W569" i="1" s="1"/>
  <c r="W567" i="1"/>
  <c r="W566" i="1" s="1"/>
  <c r="W565" i="1" s="1"/>
  <c r="W562" i="1"/>
  <c r="W561" i="1" s="1"/>
  <c r="W559" i="1"/>
  <c r="W558" i="1" s="1"/>
  <c r="W554" i="1"/>
  <c r="W553" i="1" s="1"/>
  <c r="W551" i="1"/>
  <c r="W550" i="1"/>
  <c r="W549" i="1" s="1"/>
  <c r="W543" i="1"/>
  <c r="W539" i="1"/>
  <c r="W537" i="1"/>
  <c r="W531" i="1"/>
  <c r="W529" i="1"/>
  <c r="W525" i="1"/>
  <c r="W524" i="1" s="1"/>
  <c r="W522" i="1"/>
  <c r="W520" i="1"/>
  <c r="W515" i="1"/>
  <c r="W514" i="1" s="1"/>
  <c r="W513" i="1" s="1"/>
  <c r="W512" i="1" s="1"/>
  <c r="W510" i="1"/>
  <c r="W508" i="1"/>
  <c r="W506" i="1"/>
  <c r="W500" i="1"/>
  <c r="W499" i="1" s="1"/>
  <c r="W498" i="1" s="1"/>
  <c r="W497" i="1" s="1"/>
  <c r="W496" i="1" s="1"/>
  <c r="W492" i="1"/>
  <c r="W491" i="1" s="1"/>
  <c r="W490" i="1" s="1"/>
  <c r="W489" i="1" s="1"/>
  <c r="W488" i="1" s="1"/>
  <c r="W487" i="1" s="1"/>
  <c r="W485" i="1"/>
  <c r="W484" i="1" s="1"/>
  <c r="W483" i="1" s="1"/>
  <c r="W482" i="1" s="1"/>
  <c r="W480" i="1"/>
  <c r="W479" i="1" s="1"/>
  <c r="W478" i="1" s="1"/>
  <c r="W476" i="1"/>
  <c r="W475" i="1" s="1"/>
  <c r="W474" i="1" s="1"/>
  <c r="W473" i="1" s="1"/>
  <c r="W471" i="1"/>
  <c r="W470" i="1" s="1"/>
  <c r="W469" i="1" s="1"/>
  <c r="W466" i="1"/>
  <c r="W465" i="1" s="1"/>
  <c r="W463" i="1"/>
  <c r="W462" i="1" s="1"/>
  <c r="W458" i="1"/>
  <c r="W457" i="1" s="1"/>
  <c r="W455" i="1"/>
  <c r="W454" i="1" s="1"/>
  <c r="W452" i="1"/>
  <c r="W451" i="1" s="1"/>
  <c r="W446" i="1"/>
  <c r="W445" i="1" s="1"/>
  <c r="W444" i="1" s="1"/>
  <c r="W443" i="1" s="1"/>
  <c r="W440" i="1"/>
  <c r="W439" i="1" s="1"/>
  <c r="W437" i="1"/>
  <c r="W436" i="1" s="1"/>
  <c r="W432" i="1"/>
  <c r="W431" i="1" s="1"/>
  <c r="W430" i="1" s="1"/>
  <c r="W429" i="1" s="1"/>
  <c r="W427" i="1"/>
  <c r="W426" i="1" s="1"/>
  <c r="W425" i="1" s="1"/>
  <c r="W423" i="1"/>
  <c r="W422" i="1" s="1"/>
  <c r="W421" i="1" s="1"/>
  <c r="W418" i="1"/>
  <c r="W417" i="1" s="1"/>
  <c r="W416" i="1" s="1"/>
  <c r="W415" i="1" s="1"/>
  <c r="W414" i="1" s="1"/>
  <c r="W412" i="1"/>
  <c r="W411" i="1" s="1"/>
  <c r="W410" i="1" s="1"/>
  <c r="W409" i="1" s="1"/>
  <c r="W407" i="1"/>
  <c r="W405" i="1"/>
  <c r="W400" i="1"/>
  <c r="W399" i="1" s="1"/>
  <c r="W398" i="1" s="1"/>
  <c r="W396" i="1"/>
  <c r="W395" i="1" s="1"/>
  <c r="W394" i="1" s="1"/>
  <c r="W392" i="1"/>
  <c r="W391" i="1" s="1"/>
  <c r="W390" i="1" s="1"/>
  <c r="W388" i="1"/>
  <c r="W387" i="1" s="1"/>
  <c r="W386" i="1" s="1"/>
  <c r="W381" i="1"/>
  <c r="W380" i="1" s="1"/>
  <c r="W379" i="1" s="1"/>
  <c r="W378" i="1" s="1"/>
  <c r="W376" i="1"/>
  <c r="W375" i="1" s="1"/>
  <c r="W371" i="1"/>
  <c r="W370" i="1" s="1"/>
  <c r="W369" i="1" s="1"/>
  <c r="W367" i="1"/>
  <c r="W366" i="1" s="1"/>
  <c r="W365" i="1" s="1"/>
  <c r="W362" i="1"/>
  <c r="W361" i="1" s="1"/>
  <c r="W360" i="1" s="1"/>
  <c r="W359" i="1" s="1"/>
  <c r="W357" i="1"/>
  <c r="W356" i="1" s="1"/>
  <c r="W355" i="1" s="1"/>
  <c r="W352" i="1"/>
  <c r="W351" i="1" s="1"/>
  <c r="W350" i="1" s="1"/>
  <c r="W349" i="1" s="1"/>
  <c r="W347" i="1"/>
  <c r="W346" i="1" s="1"/>
  <c r="W345" i="1" s="1"/>
  <c r="W344" i="1" s="1"/>
  <c r="W342" i="1"/>
  <c r="W341" i="1" s="1"/>
  <c r="W340" i="1" s="1"/>
  <c r="W338" i="1"/>
  <c r="W337" i="1" s="1"/>
  <c r="W336" i="1" s="1"/>
  <c r="W334" i="1"/>
  <c r="W333" i="1" s="1"/>
  <c r="W332" i="1" s="1"/>
  <c r="W326" i="1"/>
  <c r="W325" i="1" s="1"/>
  <c r="W324" i="1" s="1"/>
  <c r="W323" i="1" s="1"/>
  <c r="W322" i="1" s="1"/>
  <c r="W321" i="1" s="1"/>
  <c r="W319" i="1"/>
  <c r="W318" i="1" s="1"/>
  <c r="W316" i="1"/>
  <c r="W315" i="1" s="1"/>
  <c r="W314" i="1" s="1"/>
  <c r="W312" i="1"/>
  <c r="W311" i="1" s="1"/>
  <c r="W310" i="1" s="1"/>
  <c r="W308" i="1"/>
  <c r="W307" i="1" s="1"/>
  <c r="W305" i="1"/>
  <c r="W304" i="1" s="1"/>
  <c r="W300" i="1"/>
  <c r="W299" i="1"/>
  <c r="W298" i="1" s="1"/>
  <c r="W296" i="1"/>
  <c r="W295" i="1" s="1"/>
  <c r="W292" i="1"/>
  <c r="W291" i="1" s="1"/>
  <c r="W290" i="1" s="1"/>
  <c r="W288" i="1"/>
  <c r="W287" i="1" s="1"/>
  <c r="W284" i="1"/>
  <c r="W283" i="1" s="1"/>
  <c r="W281" i="1"/>
  <c r="W280" i="1" s="1"/>
  <c r="W277" i="1"/>
  <c r="W276" i="1" s="1"/>
  <c r="W275" i="1" s="1"/>
  <c r="W272" i="1"/>
  <c r="W271" i="1" s="1"/>
  <c r="W269" i="1"/>
  <c r="W268" i="1" s="1"/>
  <c r="W267" i="1" s="1"/>
  <c r="W264" i="1"/>
  <c r="W263" i="1" s="1"/>
  <c r="W262" i="1" s="1"/>
  <c r="W260" i="1"/>
  <c r="W259" i="1" s="1"/>
  <c r="W257" i="1"/>
  <c r="W256" i="1" s="1"/>
  <c r="W254" i="1"/>
  <c r="W253" i="1" s="1"/>
  <c r="W252" i="1" s="1"/>
  <c r="W250" i="1"/>
  <c r="W249" i="1" s="1"/>
  <c r="W248" i="1" s="1"/>
  <c r="W243" i="1"/>
  <c r="W242" i="1" s="1"/>
  <c r="W241" i="1" s="1"/>
  <c r="W237" i="1"/>
  <c r="W236" i="1" s="1"/>
  <c r="W234" i="1"/>
  <c r="W233" i="1" s="1"/>
  <c r="W231" i="1"/>
  <c r="W230" i="1" s="1"/>
  <c r="W227" i="1"/>
  <c r="W226" i="1" s="1"/>
  <c r="W225" i="1" s="1"/>
  <c r="W222" i="1"/>
  <c r="W221" i="1" s="1"/>
  <c r="W220" i="1" s="1"/>
  <c r="W216" i="1"/>
  <c r="W212" i="1"/>
  <c r="W210" i="1"/>
  <c r="W207" i="1"/>
  <c r="W206" i="1" s="1"/>
  <c r="W205" i="1" s="1"/>
  <c r="W203" i="1"/>
  <c r="W202" i="1" s="1"/>
  <c r="W197" i="1"/>
  <c r="W196" i="1" s="1"/>
  <c r="W194" i="1"/>
  <c r="W193" i="1" s="1"/>
  <c r="W192" i="1" s="1"/>
  <c r="W187" i="1"/>
  <c r="W186" i="1" s="1"/>
  <c r="W185" i="1" s="1"/>
  <c r="W184" i="1" s="1"/>
  <c r="W182" i="1"/>
  <c r="W181" i="1" s="1"/>
  <c r="W180" i="1" s="1"/>
  <c r="W179" i="1" s="1"/>
  <c r="W177" i="1"/>
  <c r="W176" i="1" s="1"/>
  <c r="W175" i="1" s="1"/>
  <c r="W173" i="1"/>
  <c r="W172" i="1" s="1"/>
  <c r="W169" i="1"/>
  <c r="W168" i="1" s="1"/>
  <c r="W166" i="1"/>
  <c r="W165" i="1" s="1"/>
  <c r="W162" i="1"/>
  <c r="W161" i="1" s="1"/>
  <c r="W160" i="1" s="1"/>
  <c r="W154" i="1"/>
  <c r="W153" i="1" s="1"/>
  <c r="W151" i="1"/>
  <c r="W150" i="1" s="1"/>
  <c r="W148" i="1"/>
  <c r="W147" i="1" s="1"/>
  <c r="W145" i="1"/>
  <c r="W144" i="1" s="1"/>
  <c r="W142" i="1"/>
  <c r="W141" i="1" s="1"/>
  <c r="W137" i="1"/>
  <c r="W136" i="1" s="1"/>
  <c r="W135" i="1" s="1"/>
  <c r="W134" i="1" s="1"/>
  <c r="W132" i="1"/>
  <c r="W131" i="1" s="1"/>
  <c r="W130" i="1" s="1"/>
  <c r="W129" i="1" s="1"/>
  <c r="W126" i="1"/>
  <c r="W125" i="1" s="1"/>
  <c r="W124" i="1" s="1"/>
  <c r="W123" i="1" s="1"/>
  <c r="W122" i="1" s="1"/>
  <c r="W121" i="1" s="1"/>
  <c r="W119" i="1"/>
  <c r="W115" i="1"/>
  <c r="W112" i="1" s="1"/>
  <c r="W111" i="1" s="1"/>
  <c r="W110" i="1" s="1"/>
  <c r="W113" i="1"/>
  <c r="W108" i="1"/>
  <c r="W107" i="1" s="1"/>
  <c r="W105" i="1"/>
  <c r="W104" i="1" s="1"/>
  <c r="W102" i="1"/>
  <c r="W100" i="1"/>
  <c r="W98" i="1"/>
  <c r="W97" i="1" s="1"/>
  <c r="W94" i="1"/>
  <c r="W93" i="1" s="1"/>
  <c r="W92" i="1" s="1"/>
  <c r="W85" i="1"/>
  <c r="W82" i="1" s="1"/>
  <c r="W81" i="1" s="1"/>
  <c r="W80" i="1" s="1"/>
  <c r="W83" i="1"/>
  <c r="W76" i="1"/>
  <c r="W75" i="1" s="1"/>
  <c r="W74" i="1" s="1"/>
  <c r="W73" i="1" s="1"/>
  <c r="W72" i="1" s="1"/>
  <c r="W68" i="1"/>
  <c r="W66" i="1"/>
  <c r="W65" i="1" s="1"/>
  <c r="W64" i="1" s="1"/>
  <c r="W63" i="1" s="1"/>
  <c r="W62" i="1" s="1"/>
  <c r="W61" i="1" s="1"/>
  <c r="W57" i="1"/>
  <c r="W55" i="1"/>
  <c r="W54" i="1" s="1"/>
  <c r="W52" i="1"/>
  <c r="W48" i="1"/>
  <c r="W46" i="1"/>
  <c r="W39" i="1"/>
  <c r="W38" i="1" s="1"/>
  <c r="W34" i="1"/>
  <c r="W32" i="1"/>
  <c r="W31" i="1" s="1"/>
  <c r="W30" i="1" s="1"/>
  <c r="W25" i="1"/>
  <c r="W24" i="1" s="1"/>
  <c r="W22" i="1"/>
  <c r="W21" i="1" s="1"/>
  <c r="W209" i="1" l="1"/>
  <c r="W266" i="1"/>
  <c r="W404" i="1"/>
  <c r="W403" i="1" s="1"/>
  <c r="W402" i="1" s="1"/>
  <c r="W528" i="1"/>
  <c r="W527" i="1" s="1"/>
  <c r="W606" i="1"/>
  <c r="W605" i="1" s="1"/>
  <c r="W685" i="1"/>
  <c r="W684" i="1" s="1"/>
  <c r="Y661" i="1"/>
  <c r="Y660" i="1" s="1"/>
  <c r="Y159" i="1"/>
  <c r="Y158" i="1" s="1"/>
  <c r="Y157" i="1" s="1"/>
  <c r="Y156" i="1" s="1"/>
  <c r="W461" i="1"/>
  <c r="W460" i="1" s="1"/>
  <c r="W247" i="1"/>
  <c r="W468" i="1"/>
  <c r="Y274" i="1"/>
  <c r="Y449" i="1"/>
  <c r="Y448" i="1" s="1"/>
  <c r="Y442" i="1" s="1"/>
  <c r="W331" i="1"/>
  <c r="W229" i="1"/>
  <c r="W224" i="1" s="1"/>
  <c r="W219" i="1" s="1"/>
  <c r="W171" i="1"/>
  <c r="W286" i="1"/>
  <c r="Y384" i="1"/>
  <c r="Y383" i="1" s="1"/>
  <c r="Y246" i="1"/>
  <c r="Y245" i="1" s="1"/>
  <c r="Y241" i="1"/>
  <c r="Y17" i="1"/>
  <c r="Y330" i="1"/>
  <c r="Y329" i="1" s="1"/>
  <c r="W96" i="1"/>
  <c r="W91" i="1" s="1"/>
  <c r="W79" i="1" s="1"/>
  <c r="W78" i="1" s="1"/>
  <c r="W164" i="1"/>
  <c r="W159" i="1" s="1"/>
  <c r="W158" i="1" s="1"/>
  <c r="W374" i="1"/>
  <c r="W373" i="1"/>
  <c r="W364" i="1" s="1"/>
  <c r="W279" i="1"/>
  <c r="W29" i="1"/>
  <c r="W28" i="1" s="1"/>
  <c r="W27" i="1" s="1"/>
  <c r="W732" i="1"/>
  <c r="W294" i="1"/>
  <c r="W274" i="1" s="1"/>
  <c r="W246" i="1" s="1"/>
  <c r="W435" i="1"/>
  <c r="W434" i="1" s="1"/>
  <c r="W505" i="1"/>
  <c r="W504" i="1" s="1"/>
  <c r="W503" i="1" s="1"/>
  <c r="W502" i="1" s="1"/>
  <c r="W519" i="1"/>
  <c r="W518" i="1" s="1"/>
  <c r="W517" i="1" s="1"/>
  <c r="W536" i="1"/>
  <c r="W535" i="1" s="1"/>
  <c r="W534" i="1" s="1"/>
  <c r="W533" i="1" s="1"/>
  <c r="W723" i="1"/>
  <c r="W420" i="1"/>
  <c r="W557" i="1"/>
  <c r="W556" i="1" s="1"/>
  <c r="W548" i="1" s="1"/>
  <c r="W604" i="1"/>
  <c r="W714" i="1"/>
  <c r="W728" i="1"/>
  <c r="W140" i="1"/>
  <c r="W139" i="1" s="1"/>
  <c r="W128" i="1" s="1"/>
  <c r="W755" i="1"/>
  <c r="W754" i="1" s="1"/>
  <c r="W45" i="1"/>
  <c r="W44" i="1" s="1"/>
  <c r="W43" i="1" s="1"/>
  <c r="W42" i="1" s="1"/>
  <c r="W41" i="1" s="1"/>
  <c r="W20" i="1"/>
  <c r="W19" i="1" s="1"/>
  <c r="W18" i="1" s="1"/>
  <c r="W201" i="1"/>
  <c r="W200" i="1" s="1"/>
  <c r="W199" i="1" s="1"/>
  <c r="W240" i="1"/>
  <c r="W191" i="1"/>
  <c r="W190" i="1" s="1"/>
  <c r="W189" i="1" s="1"/>
  <c r="W303" i="1"/>
  <c r="W302" i="1" s="1"/>
  <c r="W632" i="1"/>
  <c r="W385" i="1"/>
  <c r="W450" i="1"/>
  <c r="W700" i="1"/>
  <c r="W354" i="1"/>
  <c r="W564" i="1"/>
  <c r="W622" i="1"/>
  <c r="W597" i="1"/>
  <c r="W663" i="1"/>
  <c r="W744" i="1"/>
  <c r="W582" i="1"/>
  <c r="W581" i="1" s="1"/>
  <c r="W577" i="1" s="1"/>
  <c r="W652" i="1"/>
  <c r="W651" i="1" s="1"/>
  <c r="W650" i="1" s="1"/>
  <c r="W649" i="1" s="1"/>
  <c r="W766" i="1"/>
  <c r="V58" i="1"/>
  <c r="X58" i="1" s="1"/>
  <c r="U57" i="1"/>
  <c r="X57" i="1" l="1"/>
  <c r="Z58" i="1"/>
  <c r="Z57" i="1" s="1"/>
  <c r="W449" i="1"/>
  <c r="W448" i="1" s="1"/>
  <c r="W442" i="1" s="1"/>
  <c r="Y328" i="1"/>
  <c r="W384" i="1"/>
  <c r="W383" i="1" s="1"/>
  <c r="W495" i="1"/>
  <c r="W494" i="1" s="1"/>
  <c r="W17" i="1"/>
  <c r="Y240" i="1"/>
  <c r="W330" i="1"/>
  <c r="W329" i="1" s="1"/>
  <c r="W245" i="1"/>
  <c r="W218" i="1" s="1"/>
  <c r="W662" i="1"/>
  <c r="W743" i="1"/>
  <c r="W742" i="1" s="1"/>
  <c r="W661" i="1" s="1"/>
  <c r="W660" i="1" s="1"/>
  <c r="W547" i="1"/>
  <c r="W546" i="1" s="1"/>
  <c r="W545" i="1" s="1"/>
  <c r="W157" i="1"/>
  <c r="W156" i="1" s="1"/>
  <c r="W239" i="1"/>
  <c r="W621" i="1"/>
  <c r="W620" i="1" s="1"/>
  <c r="W619" i="1" s="1"/>
  <c r="V60" i="1"/>
  <c r="V56" i="1"/>
  <c r="U55" i="1"/>
  <c r="U54" i="1" s="1"/>
  <c r="V26" i="1"/>
  <c r="U25" i="1"/>
  <c r="U24" i="1" s="1"/>
  <c r="W328" i="1" l="1"/>
  <c r="Y239" i="1"/>
  <c r="W787" i="1"/>
  <c r="V25" i="1"/>
  <c r="V24" i="1" s="1"/>
  <c r="X26" i="1"/>
  <c r="V59" i="1"/>
  <c r="V57" i="1" s="1"/>
  <c r="X60" i="1"/>
  <c r="V55" i="1"/>
  <c r="V54" i="1" s="1"/>
  <c r="X56" i="1"/>
  <c r="U785" i="1"/>
  <c r="U784" i="1" s="1"/>
  <c r="U783" i="1" s="1"/>
  <c r="U781" i="1"/>
  <c r="U780" i="1" s="1"/>
  <c r="U779" i="1" s="1"/>
  <c r="U777" i="1"/>
  <c r="U776" i="1" s="1"/>
  <c r="U774" i="1"/>
  <c r="U773" i="1" s="1"/>
  <c r="U772" i="1" s="1"/>
  <c r="U771" i="1" s="1"/>
  <c r="U769" i="1"/>
  <c r="U768" i="1" s="1"/>
  <c r="U767" i="1" s="1"/>
  <c r="U764" i="1"/>
  <c r="U763" i="1" s="1"/>
  <c r="U762" i="1" s="1"/>
  <c r="U760" i="1"/>
  <c r="U759" i="1" s="1"/>
  <c r="U757" i="1"/>
  <c r="U756" i="1" s="1"/>
  <c r="U752" i="1"/>
  <c r="U751" i="1" s="1"/>
  <c r="U749" i="1"/>
  <c r="U748" i="1" s="1"/>
  <c r="U746" i="1"/>
  <c r="U745" i="1" s="1"/>
  <c r="U740" i="1"/>
  <c r="U739" i="1" s="1"/>
  <c r="U737" i="1"/>
  <c r="U736" i="1" s="1"/>
  <c r="U734" i="1"/>
  <c r="U733" i="1" s="1"/>
  <c r="U730" i="1"/>
  <c r="U729" i="1" s="1"/>
  <c r="U726" i="1"/>
  <c r="U725" i="1" s="1"/>
  <c r="U721" i="1"/>
  <c r="U720" i="1" s="1"/>
  <c r="U719" i="1" s="1"/>
  <c r="U717" i="1"/>
  <c r="U716" i="1" s="1"/>
  <c r="U715" i="1" s="1"/>
  <c r="U712" i="1"/>
  <c r="U711" i="1" s="1"/>
  <c r="U710" i="1" s="1"/>
  <c r="U709" i="1" s="1"/>
  <c r="U707" i="1"/>
  <c r="U706" i="1" s="1"/>
  <c r="U705" i="1" s="1"/>
  <c r="U703" i="1"/>
  <c r="U702" i="1" s="1"/>
  <c r="U701" i="1" s="1"/>
  <c r="U698" i="1"/>
  <c r="U697" i="1" s="1"/>
  <c r="U696" i="1" s="1"/>
  <c r="U695" i="1" s="1"/>
  <c r="U693" i="1"/>
  <c r="U692" i="1" s="1"/>
  <c r="U690" i="1"/>
  <c r="U689" i="1" s="1"/>
  <c r="U687" i="1"/>
  <c r="U686" i="1" s="1"/>
  <c r="U682" i="1"/>
  <c r="U681" i="1" s="1"/>
  <c r="U680" i="1" s="1"/>
  <c r="U678" i="1"/>
  <c r="U677" i="1" s="1"/>
  <c r="U676" i="1" s="1"/>
  <c r="U674" i="1"/>
  <c r="U673" i="1" s="1"/>
  <c r="U672" i="1" s="1"/>
  <c r="U670" i="1"/>
  <c r="U669" i="1" s="1"/>
  <c r="U668" i="1" s="1"/>
  <c r="U666" i="1"/>
  <c r="U665" i="1" s="1"/>
  <c r="U664" i="1" s="1"/>
  <c r="U658" i="1"/>
  <c r="U657" i="1" s="1"/>
  <c r="U656" i="1" s="1"/>
  <c r="U654" i="1"/>
  <c r="U653" i="1" s="1"/>
  <c r="U647" i="1"/>
  <c r="U646" i="1" s="1"/>
  <c r="U645" i="1" s="1"/>
  <c r="U644" i="1" s="1"/>
  <c r="U643" i="1" s="1"/>
  <c r="U641" i="1"/>
  <c r="U640" i="1" s="1"/>
  <c r="U638" i="1"/>
  <c r="U637" i="1" s="1"/>
  <c r="U635" i="1"/>
  <c r="U634" i="1" s="1"/>
  <c r="U633" i="1" s="1"/>
  <c r="U630" i="1"/>
  <c r="U629" i="1" s="1"/>
  <c r="U627" i="1"/>
  <c r="U626" i="1" s="1"/>
  <c r="U624" i="1"/>
  <c r="U623" i="1" s="1"/>
  <c r="U617" i="1"/>
  <c r="U616" i="1" s="1"/>
  <c r="U614" i="1"/>
  <c r="U613" i="1" s="1"/>
  <c r="U609" i="1"/>
  <c r="U607" i="1"/>
  <c r="U602" i="1"/>
  <c r="U601" i="1" s="1"/>
  <c r="U600" i="1" s="1"/>
  <c r="U599" i="1" s="1"/>
  <c r="U598" i="1" s="1"/>
  <c r="U595" i="1"/>
  <c r="U594" i="1" s="1"/>
  <c r="U593" i="1" s="1"/>
  <c r="U591" i="1"/>
  <c r="U590" i="1" s="1"/>
  <c r="U589" i="1" s="1"/>
  <c r="U587" i="1"/>
  <c r="U586" i="1" s="1"/>
  <c r="U584" i="1"/>
  <c r="U583" i="1" s="1"/>
  <c r="U579" i="1"/>
  <c r="U578" i="1" s="1"/>
  <c r="U575" i="1"/>
  <c r="U574" i="1" s="1"/>
  <c r="U573" i="1" s="1"/>
  <c r="U572" i="1" s="1"/>
  <c r="U570" i="1"/>
  <c r="U569" i="1" s="1"/>
  <c r="U567" i="1"/>
  <c r="U566" i="1" s="1"/>
  <c r="U562" i="1"/>
  <c r="U561" i="1" s="1"/>
  <c r="U559" i="1"/>
  <c r="U558" i="1" s="1"/>
  <c r="U554" i="1"/>
  <c r="U553" i="1" s="1"/>
  <c r="U551" i="1"/>
  <c r="U550" i="1" s="1"/>
  <c r="U543" i="1"/>
  <c r="U539" i="1"/>
  <c r="U537" i="1"/>
  <c r="U531" i="1"/>
  <c r="U529" i="1"/>
  <c r="U525" i="1"/>
  <c r="U524" i="1" s="1"/>
  <c r="U522" i="1"/>
  <c r="U520" i="1"/>
  <c r="U515" i="1"/>
  <c r="U514" i="1" s="1"/>
  <c r="U513" i="1" s="1"/>
  <c r="U512" i="1" s="1"/>
  <c r="U510" i="1"/>
  <c r="U508" i="1"/>
  <c r="U506" i="1"/>
  <c r="U500" i="1"/>
  <c r="U499" i="1" s="1"/>
  <c r="U498" i="1" s="1"/>
  <c r="U497" i="1" s="1"/>
  <c r="U496" i="1" s="1"/>
  <c r="U492" i="1"/>
  <c r="U491" i="1" s="1"/>
  <c r="U490" i="1" s="1"/>
  <c r="U489" i="1" s="1"/>
  <c r="U488" i="1" s="1"/>
  <c r="U487" i="1" s="1"/>
  <c r="U485" i="1"/>
  <c r="U484" i="1" s="1"/>
  <c r="U483" i="1" s="1"/>
  <c r="U482" i="1" s="1"/>
  <c r="U480" i="1"/>
  <c r="U479" i="1" s="1"/>
  <c r="U478" i="1" s="1"/>
  <c r="U476" i="1"/>
  <c r="U475" i="1" s="1"/>
  <c r="U474" i="1" s="1"/>
  <c r="U473" i="1" s="1"/>
  <c r="U471" i="1"/>
  <c r="U470" i="1" s="1"/>
  <c r="U469" i="1" s="1"/>
  <c r="U466" i="1"/>
  <c r="U465" i="1" s="1"/>
  <c r="U463" i="1"/>
  <c r="U462" i="1" s="1"/>
  <c r="U458" i="1"/>
  <c r="U457" i="1" s="1"/>
  <c r="U455" i="1"/>
  <c r="U454" i="1" s="1"/>
  <c r="U452" i="1"/>
  <c r="U451" i="1" s="1"/>
  <c r="U446" i="1"/>
  <c r="U445" i="1" s="1"/>
  <c r="U444" i="1" s="1"/>
  <c r="U443" i="1" s="1"/>
  <c r="U440" i="1"/>
  <c r="U439" i="1" s="1"/>
  <c r="U437" i="1"/>
  <c r="U436" i="1" s="1"/>
  <c r="U432" i="1"/>
  <c r="U431" i="1" s="1"/>
  <c r="U430" i="1" s="1"/>
  <c r="U429" i="1" s="1"/>
  <c r="U427" i="1"/>
  <c r="U426" i="1" s="1"/>
  <c r="U425" i="1" s="1"/>
  <c r="U423" i="1"/>
  <c r="U422" i="1" s="1"/>
  <c r="U421" i="1" s="1"/>
  <c r="U418" i="1"/>
  <c r="U417" i="1" s="1"/>
  <c r="U416" i="1" s="1"/>
  <c r="U415" i="1" s="1"/>
  <c r="U414" i="1" s="1"/>
  <c r="U412" i="1"/>
  <c r="U411" i="1" s="1"/>
  <c r="U410" i="1" s="1"/>
  <c r="U409" i="1" s="1"/>
  <c r="U407" i="1"/>
  <c r="U405" i="1"/>
  <c r="U400" i="1"/>
  <c r="U399" i="1" s="1"/>
  <c r="U398" i="1" s="1"/>
  <c r="U396" i="1"/>
  <c r="U395" i="1" s="1"/>
  <c r="U394" i="1" s="1"/>
  <c r="U392" i="1"/>
  <c r="U391" i="1" s="1"/>
  <c r="U390" i="1" s="1"/>
  <c r="U388" i="1"/>
  <c r="U387" i="1" s="1"/>
  <c r="U386" i="1" s="1"/>
  <c r="U381" i="1"/>
  <c r="U380" i="1" s="1"/>
  <c r="U379" i="1" s="1"/>
  <c r="U378" i="1" s="1"/>
  <c r="U376" i="1"/>
  <c r="U375" i="1" s="1"/>
  <c r="U371" i="1"/>
  <c r="U370" i="1" s="1"/>
  <c r="U369" i="1" s="1"/>
  <c r="U367" i="1"/>
  <c r="U366" i="1" s="1"/>
  <c r="U365" i="1" s="1"/>
  <c r="U362" i="1"/>
  <c r="U361" i="1" s="1"/>
  <c r="U360" i="1" s="1"/>
  <c r="U359" i="1" s="1"/>
  <c r="U357" i="1"/>
  <c r="U356" i="1" s="1"/>
  <c r="U355" i="1" s="1"/>
  <c r="U352" i="1"/>
  <c r="U351" i="1" s="1"/>
  <c r="U350" i="1" s="1"/>
  <c r="U349" i="1" s="1"/>
  <c r="U347" i="1"/>
  <c r="U346" i="1" s="1"/>
  <c r="U345" i="1" s="1"/>
  <c r="U344" i="1" s="1"/>
  <c r="U342" i="1"/>
  <c r="U341" i="1" s="1"/>
  <c r="U340" i="1" s="1"/>
  <c r="U338" i="1"/>
  <c r="U337" i="1" s="1"/>
  <c r="U336" i="1" s="1"/>
  <c r="U334" i="1"/>
  <c r="U333" i="1" s="1"/>
  <c r="U332" i="1" s="1"/>
  <c r="U326" i="1"/>
  <c r="U325" i="1" s="1"/>
  <c r="U324" i="1" s="1"/>
  <c r="U323" i="1" s="1"/>
  <c r="U322" i="1" s="1"/>
  <c r="U321" i="1" s="1"/>
  <c r="U319" i="1"/>
  <c r="U318" i="1" s="1"/>
  <c r="U316" i="1"/>
  <c r="U315" i="1" s="1"/>
  <c r="U314" i="1" s="1"/>
  <c r="U312" i="1"/>
  <c r="U311" i="1" s="1"/>
  <c r="U308" i="1"/>
  <c r="U307" i="1" s="1"/>
  <c r="U305" i="1"/>
  <c r="U304" i="1" s="1"/>
  <c r="U300" i="1"/>
  <c r="U299" i="1" s="1"/>
  <c r="U298" i="1" s="1"/>
  <c r="U296" i="1"/>
  <c r="U295" i="1" s="1"/>
  <c r="U292" i="1"/>
  <c r="U291" i="1" s="1"/>
  <c r="U290" i="1" s="1"/>
  <c r="U288" i="1"/>
  <c r="U287" i="1" s="1"/>
  <c r="U284" i="1"/>
  <c r="U283" i="1" s="1"/>
  <c r="U281" i="1"/>
  <c r="U280" i="1" s="1"/>
  <c r="U277" i="1"/>
  <c r="U276" i="1" s="1"/>
  <c r="U275" i="1" s="1"/>
  <c r="U272" i="1"/>
  <c r="U271" i="1" s="1"/>
  <c r="U269" i="1"/>
  <c r="U268" i="1" s="1"/>
  <c r="U267" i="1" s="1"/>
  <c r="U264" i="1"/>
  <c r="U263" i="1" s="1"/>
  <c r="U262" i="1" s="1"/>
  <c r="U260" i="1"/>
  <c r="U259" i="1" s="1"/>
  <c r="U257" i="1"/>
  <c r="U256" i="1" s="1"/>
  <c r="U254" i="1"/>
  <c r="U253" i="1" s="1"/>
  <c r="U252" i="1" s="1"/>
  <c r="U250" i="1"/>
  <c r="U249" i="1" s="1"/>
  <c r="U248" i="1" s="1"/>
  <c r="U243" i="1"/>
  <c r="U242" i="1" s="1"/>
  <c r="U241" i="1" s="1"/>
  <c r="U240" i="1" s="1"/>
  <c r="U239" i="1" s="1"/>
  <c r="U237" i="1"/>
  <c r="U236" i="1" s="1"/>
  <c r="U234" i="1"/>
  <c r="U233" i="1" s="1"/>
  <c r="U231" i="1"/>
  <c r="U230" i="1" s="1"/>
  <c r="U227" i="1"/>
  <c r="U226" i="1" s="1"/>
  <c r="U225" i="1" s="1"/>
  <c r="U222" i="1"/>
  <c r="U221" i="1" s="1"/>
  <c r="U220" i="1" s="1"/>
  <c r="U216" i="1"/>
  <c r="U212" i="1"/>
  <c r="U210" i="1"/>
  <c r="U207" i="1"/>
  <c r="U206" i="1" s="1"/>
  <c r="U205" i="1" s="1"/>
  <c r="U203" i="1"/>
  <c r="U202" i="1" s="1"/>
  <c r="U197" i="1"/>
  <c r="U196" i="1" s="1"/>
  <c r="U194" i="1"/>
  <c r="U193" i="1" s="1"/>
  <c r="U192" i="1" s="1"/>
  <c r="U187" i="1"/>
  <c r="U186" i="1" s="1"/>
  <c r="U185" i="1" s="1"/>
  <c r="U184" i="1" s="1"/>
  <c r="U182" i="1"/>
  <c r="U181" i="1" s="1"/>
  <c r="U180" i="1" s="1"/>
  <c r="U179" i="1" s="1"/>
  <c r="U177" i="1"/>
  <c r="U176" i="1" s="1"/>
  <c r="U175" i="1" s="1"/>
  <c r="U173" i="1"/>
  <c r="U172" i="1" s="1"/>
  <c r="U169" i="1"/>
  <c r="U168" i="1" s="1"/>
  <c r="U166" i="1"/>
  <c r="U165" i="1" s="1"/>
  <c r="U162" i="1"/>
  <c r="U161" i="1" s="1"/>
  <c r="U160" i="1" s="1"/>
  <c r="U154" i="1"/>
  <c r="U153" i="1" s="1"/>
  <c r="U151" i="1"/>
  <c r="U150" i="1" s="1"/>
  <c r="U148" i="1"/>
  <c r="U147" i="1" s="1"/>
  <c r="U145" i="1"/>
  <c r="U144" i="1" s="1"/>
  <c r="U142" i="1"/>
  <c r="U141" i="1" s="1"/>
  <c r="U137" i="1"/>
  <c r="U136" i="1" s="1"/>
  <c r="U135" i="1" s="1"/>
  <c r="U134" i="1" s="1"/>
  <c r="U132" i="1"/>
  <c r="U131" i="1" s="1"/>
  <c r="U130" i="1" s="1"/>
  <c r="U129" i="1" s="1"/>
  <c r="U126" i="1"/>
  <c r="U125" i="1" s="1"/>
  <c r="U124" i="1" s="1"/>
  <c r="U123" i="1" s="1"/>
  <c r="U122" i="1" s="1"/>
  <c r="U121" i="1" s="1"/>
  <c r="U119" i="1"/>
  <c r="U115" i="1"/>
  <c r="U113" i="1"/>
  <c r="U108" i="1"/>
  <c r="U107" i="1" s="1"/>
  <c r="U105" i="1"/>
  <c r="U104" i="1" s="1"/>
  <c r="U102" i="1"/>
  <c r="U100" i="1"/>
  <c r="U98" i="1"/>
  <c r="U94" i="1"/>
  <c r="U93" i="1" s="1"/>
  <c r="U92" i="1" s="1"/>
  <c r="U85" i="1"/>
  <c r="U83" i="1"/>
  <c r="U76" i="1"/>
  <c r="U75" i="1" s="1"/>
  <c r="U74" i="1" s="1"/>
  <c r="U73" i="1" s="1"/>
  <c r="U72" i="1" s="1"/>
  <c r="U68" i="1"/>
  <c r="U66" i="1"/>
  <c r="U52" i="1"/>
  <c r="U48" i="1"/>
  <c r="U46" i="1"/>
  <c r="U39" i="1"/>
  <c r="U38" i="1" s="1"/>
  <c r="U34" i="1"/>
  <c r="U32" i="1"/>
  <c r="U22" i="1"/>
  <c r="U21" i="1" s="1"/>
  <c r="X55" i="1" l="1"/>
  <c r="Z56" i="1"/>
  <c r="Z55" i="1" s="1"/>
  <c r="X59" i="1"/>
  <c r="Z60" i="1"/>
  <c r="Z59" i="1" s="1"/>
  <c r="X25" i="1"/>
  <c r="X24" i="1" s="1"/>
  <c r="Z26" i="1"/>
  <c r="Z25" i="1" s="1"/>
  <c r="Z24" i="1" s="1"/>
  <c r="Y218" i="1"/>
  <c r="Y787" i="1" s="1"/>
  <c r="X54" i="1"/>
  <c r="U528" i="1"/>
  <c r="U527" i="1" s="1"/>
  <c r="U606" i="1"/>
  <c r="U605" i="1" s="1"/>
  <c r="U82" i="1"/>
  <c r="U81" i="1" s="1"/>
  <c r="U80" i="1" s="1"/>
  <c r="U404" i="1"/>
  <c r="U403" i="1" s="1"/>
  <c r="U402" i="1" s="1"/>
  <c r="U385" i="1" s="1"/>
  <c r="U435" i="1"/>
  <c r="U434" i="1" s="1"/>
  <c r="U652" i="1"/>
  <c r="U651" i="1" s="1"/>
  <c r="U650" i="1" s="1"/>
  <c r="U649" i="1" s="1"/>
  <c r="U549" i="1"/>
  <c r="U65" i="1"/>
  <c r="U64" i="1" s="1"/>
  <c r="U63" i="1" s="1"/>
  <c r="U62" i="1" s="1"/>
  <c r="U61" i="1" s="1"/>
  <c r="U266" i="1"/>
  <c r="U164" i="1"/>
  <c r="U279" i="1"/>
  <c r="U536" i="1"/>
  <c r="U535" i="1" s="1"/>
  <c r="U534" i="1" s="1"/>
  <c r="U533" i="1" s="1"/>
  <c r="U565" i="1"/>
  <c r="U564" i="1" s="1"/>
  <c r="U582" i="1"/>
  <c r="U581" i="1" s="1"/>
  <c r="U577" i="1" s="1"/>
  <c r="U622" i="1"/>
  <c r="U632" i="1"/>
  <c r="U112" i="1"/>
  <c r="U111" i="1" s="1"/>
  <c r="U110" i="1" s="1"/>
  <c r="U97" i="1"/>
  <c r="U96" i="1" s="1"/>
  <c r="U91" i="1" s="1"/>
  <c r="U247" i="1"/>
  <c r="U20" i="1"/>
  <c r="U19" i="1" s="1"/>
  <c r="U18" i="1" s="1"/>
  <c r="U557" i="1"/>
  <c r="U556" i="1" s="1"/>
  <c r="U612" i="1"/>
  <c r="U611" i="1" s="1"/>
  <c r="U604" i="1" s="1"/>
  <c r="U597" i="1" s="1"/>
  <c r="U755" i="1"/>
  <c r="U754" i="1" s="1"/>
  <c r="U766" i="1"/>
  <c r="U700" i="1"/>
  <c r="U685" i="1"/>
  <c r="U684" i="1" s="1"/>
  <c r="U519" i="1"/>
  <c r="U518" i="1" s="1"/>
  <c r="U517" i="1" s="1"/>
  <c r="U505" i="1"/>
  <c r="U504" i="1" s="1"/>
  <c r="U503" i="1" s="1"/>
  <c r="U502" i="1" s="1"/>
  <c r="U450" i="1"/>
  <c r="U420" i="1"/>
  <c r="U374" i="1"/>
  <c r="U373" i="1"/>
  <c r="U364" i="1" s="1"/>
  <c r="U191" i="1"/>
  <c r="U190" i="1" s="1"/>
  <c r="U189" i="1" s="1"/>
  <c r="U171" i="1"/>
  <c r="U45" i="1"/>
  <c r="U44" i="1" s="1"/>
  <c r="U43" i="1" s="1"/>
  <c r="U42" i="1" s="1"/>
  <c r="U41" i="1" s="1"/>
  <c r="U31" i="1"/>
  <c r="U30" i="1" s="1"/>
  <c r="U29" i="1" s="1"/>
  <c r="U28" i="1" s="1"/>
  <c r="U27" i="1" s="1"/>
  <c r="U140" i="1"/>
  <c r="U139" i="1" s="1"/>
  <c r="U128" i="1" s="1"/>
  <c r="U229" i="1"/>
  <c r="U224" i="1" s="1"/>
  <c r="U219" i="1" s="1"/>
  <c r="U286" i="1"/>
  <c r="U354" i="1"/>
  <c r="U461" i="1"/>
  <c r="U460" i="1" s="1"/>
  <c r="U310" i="1"/>
  <c r="U303" i="1" s="1"/>
  <c r="U302" i="1" s="1"/>
  <c r="U331" i="1"/>
  <c r="U209" i="1"/>
  <c r="U201" i="1" s="1"/>
  <c r="U200" i="1" s="1"/>
  <c r="U199" i="1" s="1"/>
  <c r="U294" i="1"/>
  <c r="U548" i="1"/>
  <c r="U468" i="1"/>
  <c r="U663" i="1"/>
  <c r="U724" i="1"/>
  <c r="U723" i="1"/>
  <c r="U714" i="1" s="1"/>
  <c r="U732" i="1"/>
  <c r="U728" i="1" s="1"/>
  <c r="U744" i="1"/>
  <c r="S49" i="1"/>
  <c r="Z54" i="1" l="1"/>
  <c r="U79" i="1"/>
  <c r="U78" i="1" s="1"/>
  <c r="U17" i="1" s="1"/>
  <c r="U495" i="1"/>
  <c r="U494" i="1" s="1"/>
  <c r="U547" i="1"/>
  <c r="U546" i="1" s="1"/>
  <c r="U545" i="1" s="1"/>
  <c r="U159" i="1"/>
  <c r="U158" i="1" s="1"/>
  <c r="U157" i="1" s="1"/>
  <c r="U156" i="1" s="1"/>
  <c r="U274" i="1"/>
  <c r="U246" i="1" s="1"/>
  <c r="U621" i="1"/>
  <c r="U620" i="1" s="1"/>
  <c r="U619" i="1" s="1"/>
  <c r="U743" i="1"/>
  <c r="U742" i="1" s="1"/>
  <c r="U384" i="1"/>
  <c r="U383" i="1" s="1"/>
  <c r="U449" i="1"/>
  <c r="U448" i="1" s="1"/>
  <c r="U442" i="1" s="1"/>
  <c r="U330" i="1"/>
  <c r="U329" i="1" s="1"/>
  <c r="U245" i="1"/>
  <c r="U218" i="1" s="1"/>
  <c r="U662" i="1"/>
  <c r="S270" i="1"/>
  <c r="U661" i="1" l="1"/>
  <c r="U660" i="1" s="1"/>
  <c r="U328" i="1"/>
  <c r="U787" i="1" s="1"/>
  <c r="R778" i="1"/>
  <c r="R777" i="1" s="1"/>
  <c r="R776" i="1" s="1"/>
  <c r="S777" i="1"/>
  <c r="S776" i="1" s="1"/>
  <c r="R765" i="1"/>
  <c r="T765" i="1" s="1"/>
  <c r="S764" i="1"/>
  <c r="S763" i="1" s="1"/>
  <c r="S762" i="1" s="1"/>
  <c r="T778" i="1" l="1"/>
  <c r="T764" i="1"/>
  <c r="T763" i="1" s="1"/>
  <c r="T762" i="1" s="1"/>
  <c r="V765" i="1"/>
  <c r="R764" i="1"/>
  <c r="R763" i="1" s="1"/>
  <c r="R762" i="1" s="1"/>
  <c r="V764" i="1" l="1"/>
  <c r="V763" i="1" s="1"/>
  <c r="V762" i="1" s="1"/>
  <c r="X765" i="1"/>
  <c r="T777" i="1"/>
  <c r="T776" i="1" s="1"/>
  <c r="V778" i="1"/>
  <c r="S538" i="1"/>
  <c r="S537" i="1" s="1"/>
  <c r="T509" i="1"/>
  <c r="S508" i="1"/>
  <c r="T786" i="1"/>
  <c r="H786" i="1"/>
  <c r="J786" i="1" s="1"/>
  <c r="S785" i="1"/>
  <c r="S784" i="1" s="1"/>
  <c r="S783" i="1" s="1"/>
  <c r="R785" i="1"/>
  <c r="R784" i="1" s="1"/>
  <c r="R783" i="1" s="1"/>
  <c r="Q785" i="1"/>
  <c r="O785" i="1"/>
  <c r="O784" i="1" s="1"/>
  <c r="O783" i="1" s="1"/>
  <c r="M785" i="1"/>
  <c r="M784" i="1" s="1"/>
  <c r="M783" i="1" s="1"/>
  <c r="K785" i="1"/>
  <c r="K784" i="1" s="1"/>
  <c r="K783" i="1" s="1"/>
  <c r="I785" i="1"/>
  <c r="H785" i="1"/>
  <c r="H784" i="1" s="1"/>
  <c r="H783" i="1" s="1"/>
  <c r="G785" i="1"/>
  <c r="G784" i="1" s="1"/>
  <c r="G783" i="1" s="1"/>
  <c r="F785" i="1"/>
  <c r="F784" i="1" s="1"/>
  <c r="F783" i="1" s="1"/>
  <c r="Q784" i="1"/>
  <c r="Q783" i="1" s="1"/>
  <c r="I784" i="1"/>
  <c r="I783" i="1" s="1"/>
  <c r="T782" i="1"/>
  <c r="H782" i="1"/>
  <c r="H781" i="1" s="1"/>
  <c r="H780" i="1" s="1"/>
  <c r="H779" i="1" s="1"/>
  <c r="S781" i="1"/>
  <c r="S780" i="1" s="1"/>
  <c r="S779" i="1" s="1"/>
  <c r="R781" i="1"/>
  <c r="R780" i="1" s="1"/>
  <c r="R779" i="1" s="1"/>
  <c r="Q781" i="1"/>
  <c r="Q780" i="1" s="1"/>
  <c r="Q779" i="1" s="1"/>
  <c r="O781" i="1"/>
  <c r="O780" i="1" s="1"/>
  <c r="O779" i="1" s="1"/>
  <c r="M781" i="1"/>
  <c r="K781" i="1"/>
  <c r="K780" i="1" s="1"/>
  <c r="K779" i="1" s="1"/>
  <c r="I781" i="1"/>
  <c r="I780" i="1" s="1"/>
  <c r="I779" i="1" s="1"/>
  <c r="G781" i="1"/>
  <c r="G780" i="1" s="1"/>
  <c r="G779" i="1" s="1"/>
  <c r="F781" i="1"/>
  <c r="F780" i="1" s="1"/>
  <c r="F779" i="1" s="1"/>
  <c r="M780" i="1"/>
  <c r="M779" i="1" s="1"/>
  <c r="T775" i="1"/>
  <c r="H775" i="1"/>
  <c r="J775" i="1" s="1"/>
  <c r="S774" i="1"/>
  <c r="S773" i="1" s="1"/>
  <c r="S772" i="1" s="1"/>
  <c r="S771" i="1" s="1"/>
  <c r="R774" i="1"/>
  <c r="Q774" i="1"/>
  <c r="Q773" i="1" s="1"/>
  <c r="Q772" i="1" s="1"/>
  <c r="Q771" i="1" s="1"/>
  <c r="O774" i="1"/>
  <c r="O773" i="1" s="1"/>
  <c r="O772" i="1" s="1"/>
  <c r="O771" i="1" s="1"/>
  <c r="M774" i="1"/>
  <c r="M773" i="1" s="1"/>
  <c r="M772" i="1" s="1"/>
  <c r="M771" i="1" s="1"/>
  <c r="K774" i="1"/>
  <c r="K773" i="1" s="1"/>
  <c r="K772" i="1" s="1"/>
  <c r="K771" i="1" s="1"/>
  <c r="I774" i="1"/>
  <c r="I773" i="1" s="1"/>
  <c r="I772" i="1" s="1"/>
  <c r="I771" i="1" s="1"/>
  <c r="G774" i="1"/>
  <c r="G773" i="1" s="1"/>
  <c r="G772" i="1" s="1"/>
  <c r="G771" i="1" s="1"/>
  <c r="F774" i="1"/>
  <c r="F773" i="1" s="1"/>
  <c r="F772" i="1" s="1"/>
  <c r="F771" i="1" s="1"/>
  <c r="R773" i="1"/>
  <c r="R772" i="1" s="1"/>
  <c r="R771" i="1" s="1"/>
  <c r="T770" i="1"/>
  <c r="H770" i="1"/>
  <c r="H769" i="1" s="1"/>
  <c r="H768" i="1" s="1"/>
  <c r="H767" i="1" s="1"/>
  <c r="S769" i="1"/>
  <c r="S768" i="1" s="1"/>
  <c r="S767" i="1" s="1"/>
  <c r="S766" i="1" s="1"/>
  <c r="R769" i="1"/>
  <c r="R768" i="1" s="1"/>
  <c r="R767" i="1" s="1"/>
  <c r="Q769" i="1"/>
  <c r="Q768" i="1" s="1"/>
  <c r="Q767" i="1" s="1"/>
  <c r="O769" i="1"/>
  <c r="O768" i="1" s="1"/>
  <c r="O767" i="1" s="1"/>
  <c r="M769" i="1"/>
  <c r="M768" i="1" s="1"/>
  <c r="M767" i="1" s="1"/>
  <c r="M766" i="1" s="1"/>
  <c r="K769" i="1"/>
  <c r="K768" i="1" s="1"/>
  <c r="K767" i="1" s="1"/>
  <c r="I769" i="1"/>
  <c r="I768" i="1" s="1"/>
  <c r="I767" i="1" s="1"/>
  <c r="G769" i="1"/>
  <c r="G768" i="1" s="1"/>
  <c r="G767" i="1" s="1"/>
  <c r="F769" i="1"/>
  <c r="F768" i="1" s="1"/>
  <c r="F767" i="1" s="1"/>
  <c r="T761" i="1"/>
  <c r="H761" i="1"/>
  <c r="J761" i="1" s="1"/>
  <c r="S760" i="1"/>
  <c r="S759" i="1" s="1"/>
  <c r="R760" i="1"/>
  <c r="Q760" i="1"/>
  <c r="Q759" i="1" s="1"/>
  <c r="O760" i="1"/>
  <c r="O759" i="1" s="1"/>
  <c r="M760" i="1"/>
  <c r="M759" i="1" s="1"/>
  <c r="K760" i="1"/>
  <c r="K759" i="1" s="1"/>
  <c r="I760" i="1"/>
  <c r="I759" i="1" s="1"/>
  <c r="G760" i="1"/>
  <c r="G759" i="1" s="1"/>
  <c r="F760" i="1"/>
  <c r="F759" i="1" s="1"/>
  <c r="R759" i="1"/>
  <c r="T758" i="1"/>
  <c r="H758" i="1"/>
  <c r="J758" i="1" s="1"/>
  <c r="S757" i="1"/>
  <c r="S756" i="1" s="1"/>
  <c r="R757" i="1"/>
  <c r="Q757" i="1"/>
  <c r="Q756" i="1" s="1"/>
  <c r="O757" i="1"/>
  <c r="O756" i="1" s="1"/>
  <c r="M757" i="1"/>
  <c r="M756" i="1" s="1"/>
  <c r="K757" i="1"/>
  <c r="K756" i="1" s="1"/>
  <c r="I757" i="1"/>
  <c r="I756" i="1" s="1"/>
  <c r="G757" i="1"/>
  <c r="G756" i="1" s="1"/>
  <c r="F757" i="1"/>
  <c r="F756" i="1" s="1"/>
  <c r="R756" i="1"/>
  <c r="T753" i="1"/>
  <c r="H753" i="1"/>
  <c r="H752" i="1" s="1"/>
  <c r="H751" i="1" s="1"/>
  <c r="S752" i="1"/>
  <c r="S751" i="1" s="1"/>
  <c r="R752" i="1"/>
  <c r="Q752" i="1"/>
  <c r="Q751" i="1" s="1"/>
  <c r="O752" i="1"/>
  <c r="O751" i="1" s="1"/>
  <c r="M752" i="1"/>
  <c r="M751" i="1" s="1"/>
  <c r="K752" i="1"/>
  <c r="K751" i="1" s="1"/>
  <c r="I752" i="1"/>
  <c r="I751" i="1" s="1"/>
  <c r="G752" i="1"/>
  <c r="G751" i="1" s="1"/>
  <c r="F752" i="1"/>
  <c r="F751" i="1" s="1"/>
  <c r="R751" i="1"/>
  <c r="T750" i="1"/>
  <c r="G750" i="1"/>
  <c r="H750" i="1" s="1"/>
  <c r="H749" i="1" s="1"/>
  <c r="H748" i="1" s="1"/>
  <c r="S749" i="1"/>
  <c r="S748" i="1" s="1"/>
  <c r="R749" i="1"/>
  <c r="R748" i="1" s="1"/>
  <c r="Q749" i="1"/>
  <c r="Q748" i="1" s="1"/>
  <c r="O749" i="1"/>
  <c r="O748" i="1" s="1"/>
  <c r="M749" i="1"/>
  <c r="M748" i="1" s="1"/>
  <c r="K749" i="1"/>
  <c r="K748" i="1" s="1"/>
  <c r="I749" i="1"/>
  <c r="I748" i="1" s="1"/>
  <c r="F749" i="1"/>
  <c r="F748" i="1" s="1"/>
  <c r="T747" i="1"/>
  <c r="H747" i="1"/>
  <c r="J747" i="1" s="1"/>
  <c r="S746" i="1"/>
  <c r="S745" i="1" s="1"/>
  <c r="R746" i="1"/>
  <c r="R745" i="1" s="1"/>
  <c r="Q746" i="1"/>
  <c r="Q745" i="1" s="1"/>
  <c r="O746" i="1"/>
  <c r="O745" i="1" s="1"/>
  <c r="M746" i="1"/>
  <c r="M745" i="1" s="1"/>
  <c r="K746" i="1"/>
  <c r="K745" i="1" s="1"/>
  <c r="I746" i="1"/>
  <c r="I745" i="1" s="1"/>
  <c r="G746" i="1"/>
  <c r="G745" i="1" s="1"/>
  <c r="F746" i="1"/>
  <c r="F745" i="1" s="1"/>
  <c r="T741" i="1"/>
  <c r="H741" i="1"/>
  <c r="J741" i="1" s="1"/>
  <c r="S740" i="1"/>
  <c r="S739" i="1" s="1"/>
  <c r="R740" i="1"/>
  <c r="Q740" i="1"/>
  <c r="Q739" i="1" s="1"/>
  <c r="O740" i="1"/>
  <c r="O739" i="1" s="1"/>
  <c r="M740" i="1"/>
  <c r="M739" i="1" s="1"/>
  <c r="K740" i="1"/>
  <c r="K739" i="1" s="1"/>
  <c r="I740" i="1"/>
  <c r="I739" i="1" s="1"/>
  <c r="G740" i="1"/>
  <c r="G739" i="1" s="1"/>
  <c r="F740" i="1"/>
  <c r="F739" i="1" s="1"/>
  <c r="R739" i="1"/>
  <c r="T738" i="1"/>
  <c r="F738" i="1"/>
  <c r="H738" i="1" s="1"/>
  <c r="S737" i="1"/>
  <c r="S736" i="1" s="1"/>
  <c r="R737" i="1"/>
  <c r="R736" i="1" s="1"/>
  <c r="Q737" i="1"/>
  <c r="Q736" i="1" s="1"/>
  <c r="O737" i="1"/>
  <c r="O736" i="1" s="1"/>
  <c r="M737" i="1"/>
  <c r="M736" i="1" s="1"/>
  <c r="K737" i="1"/>
  <c r="K736" i="1" s="1"/>
  <c r="I737" i="1"/>
  <c r="I736" i="1" s="1"/>
  <c r="G737" i="1"/>
  <c r="G736" i="1" s="1"/>
  <c r="S735" i="1"/>
  <c r="T735" i="1" s="1"/>
  <c r="H735" i="1"/>
  <c r="H734" i="1" s="1"/>
  <c r="H733" i="1" s="1"/>
  <c r="H732" i="1" s="1"/>
  <c r="H728" i="1" s="1"/>
  <c r="R734" i="1"/>
  <c r="R733" i="1" s="1"/>
  <c r="R732" i="1" s="1"/>
  <c r="R728" i="1" s="1"/>
  <c r="Q734" i="1"/>
  <c r="Q733" i="1" s="1"/>
  <c r="Q732" i="1" s="1"/>
  <c r="Q728" i="1" s="1"/>
  <c r="O734" i="1"/>
  <c r="O733" i="1" s="1"/>
  <c r="O732" i="1" s="1"/>
  <c r="O728" i="1" s="1"/>
  <c r="M734" i="1"/>
  <c r="M733" i="1" s="1"/>
  <c r="M732" i="1" s="1"/>
  <c r="M728" i="1" s="1"/>
  <c r="K734" i="1"/>
  <c r="K733" i="1" s="1"/>
  <c r="K732" i="1" s="1"/>
  <c r="K728" i="1" s="1"/>
  <c r="I734" i="1"/>
  <c r="I733" i="1" s="1"/>
  <c r="I732" i="1" s="1"/>
  <c r="I728" i="1" s="1"/>
  <c r="G734" i="1"/>
  <c r="G733" i="1" s="1"/>
  <c r="G732" i="1" s="1"/>
  <c r="G728" i="1" s="1"/>
  <c r="F734" i="1"/>
  <c r="F733" i="1" s="1"/>
  <c r="F732" i="1" s="1"/>
  <c r="F728" i="1" s="1"/>
  <c r="T731" i="1"/>
  <c r="H731" i="1"/>
  <c r="J731" i="1" s="1"/>
  <c r="L731" i="1" s="1"/>
  <c r="S730" i="1"/>
  <c r="S729" i="1" s="1"/>
  <c r="R730" i="1"/>
  <c r="R729" i="1" s="1"/>
  <c r="Q730" i="1"/>
  <c r="Q729" i="1" s="1"/>
  <c r="O730" i="1"/>
  <c r="O729" i="1" s="1"/>
  <c r="M730" i="1"/>
  <c r="M729" i="1" s="1"/>
  <c r="K730" i="1"/>
  <c r="K729" i="1" s="1"/>
  <c r="I730" i="1"/>
  <c r="I729" i="1" s="1"/>
  <c r="H730" i="1"/>
  <c r="H729" i="1" s="1"/>
  <c r="G730" i="1"/>
  <c r="G729" i="1" s="1"/>
  <c r="F730" i="1"/>
  <c r="F729" i="1" s="1"/>
  <c r="S727" i="1"/>
  <c r="T727" i="1" s="1"/>
  <c r="H727" i="1"/>
  <c r="J727" i="1" s="1"/>
  <c r="L727" i="1" s="1"/>
  <c r="R726" i="1"/>
  <c r="R725" i="1" s="1"/>
  <c r="Q726" i="1"/>
  <c r="Q725" i="1" s="1"/>
  <c r="Q724" i="1" s="1"/>
  <c r="O726" i="1"/>
  <c r="O725" i="1" s="1"/>
  <c r="M726" i="1"/>
  <c r="M725" i="1" s="1"/>
  <c r="M724" i="1" s="1"/>
  <c r="K726" i="1"/>
  <c r="K725" i="1" s="1"/>
  <c r="I726" i="1"/>
  <c r="I725" i="1" s="1"/>
  <c r="G726" i="1"/>
  <c r="G725" i="1" s="1"/>
  <c r="F726" i="1"/>
  <c r="F725" i="1" s="1"/>
  <c r="F723" i="1" s="1"/>
  <c r="S722" i="1"/>
  <c r="T722" i="1" s="1"/>
  <c r="H722" i="1"/>
  <c r="R721" i="1"/>
  <c r="Q721" i="1"/>
  <c r="Q720" i="1" s="1"/>
  <c r="Q719" i="1" s="1"/>
  <c r="O721" i="1"/>
  <c r="O720" i="1" s="1"/>
  <c r="O719" i="1" s="1"/>
  <c r="M721" i="1"/>
  <c r="M720" i="1" s="1"/>
  <c r="M719" i="1" s="1"/>
  <c r="K721" i="1"/>
  <c r="K720" i="1" s="1"/>
  <c r="K719" i="1" s="1"/>
  <c r="I721" i="1"/>
  <c r="I720" i="1" s="1"/>
  <c r="I719" i="1" s="1"/>
  <c r="G721" i="1"/>
  <c r="G720" i="1" s="1"/>
  <c r="G719" i="1" s="1"/>
  <c r="F721" i="1"/>
  <c r="F720" i="1" s="1"/>
  <c r="F719" i="1" s="1"/>
  <c r="R720" i="1"/>
  <c r="R719" i="1" s="1"/>
  <c r="S718" i="1"/>
  <c r="S717" i="1" s="1"/>
  <c r="S716" i="1" s="1"/>
  <c r="S715" i="1" s="1"/>
  <c r="H718" i="1"/>
  <c r="R717" i="1"/>
  <c r="Q717" i="1"/>
  <c r="Q716" i="1" s="1"/>
  <c r="Q715" i="1" s="1"/>
  <c r="O717" i="1"/>
  <c r="O716" i="1" s="1"/>
  <c r="O715" i="1" s="1"/>
  <c r="M717" i="1"/>
  <c r="M716" i="1" s="1"/>
  <c r="M715" i="1" s="1"/>
  <c r="K717" i="1"/>
  <c r="K716" i="1" s="1"/>
  <c r="K715" i="1" s="1"/>
  <c r="I717" i="1"/>
  <c r="I716" i="1" s="1"/>
  <c r="I715" i="1" s="1"/>
  <c r="G717" i="1"/>
  <c r="G716" i="1" s="1"/>
  <c r="G715" i="1" s="1"/>
  <c r="F717" i="1"/>
  <c r="F716" i="1" s="1"/>
  <c r="F715" i="1" s="1"/>
  <c r="R716" i="1"/>
  <c r="R715" i="1" s="1"/>
  <c r="T713" i="1"/>
  <c r="F713" i="1"/>
  <c r="H713" i="1" s="1"/>
  <c r="S712" i="1"/>
  <c r="S711" i="1" s="1"/>
  <c r="S710" i="1" s="1"/>
  <c r="S709" i="1" s="1"/>
  <c r="R712" i="1"/>
  <c r="R711" i="1" s="1"/>
  <c r="R710" i="1" s="1"/>
  <c r="R709" i="1" s="1"/>
  <c r="Q712" i="1"/>
  <c r="Q711" i="1" s="1"/>
  <c r="Q710" i="1" s="1"/>
  <c r="Q709" i="1" s="1"/>
  <c r="O712" i="1"/>
  <c r="O711" i="1" s="1"/>
  <c r="O710" i="1" s="1"/>
  <c r="O709" i="1" s="1"/>
  <c r="M712" i="1"/>
  <c r="M711" i="1" s="1"/>
  <c r="M710" i="1" s="1"/>
  <c r="M709" i="1" s="1"/>
  <c r="K712" i="1"/>
  <c r="K711" i="1" s="1"/>
  <c r="K710" i="1" s="1"/>
  <c r="K709" i="1" s="1"/>
  <c r="I712" i="1"/>
  <c r="I711" i="1" s="1"/>
  <c r="I710" i="1" s="1"/>
  <c r="I709" i="1" s="1"/>
  <c r="G712" i="1"/>
  <c r="G711" i="1" s="1"/>
  <c r="G710" i="1" s="1"/>
  <c r="G709" i="1" s="1"/>
  <c r="T708" i="1"/>
  <c r="H708" i="1"/>
  <c r="J708" i="1" s="1"/>
  <c r="S707" i="1"/>
  <c r="S706" i="1" s="1"/>
  <c r="S705" i="1" s="1"/>
  <c r="R707" i="1"/>
  <c r="R706" i="1" s="1"/>
  <c r="R705" i="1" s="1"/>
  <c r="Q707" i="1"/>
  <c r="Q706" i="1" s="1"/>
  <c r="Q705" i="1" s="1"/>
  <c r="O707" i="1"/>
  <c r="O706" i="1" s="1"/>
  <c r="O705" i="1" s="1"/>
  <c r="M707" i="1"/>
  <c r="M706" i="1" s="1"/>
  <c r="M705" i="1" s="1"/>
  <c r="K707" i="1"/>
  <c r="K706" i="1" s="1"/>
  <c r="K705" i="1" s="1"/>
  <c r="I707" i="1"/>
  <c r="I706" i="1" s="1"/>
  <c r="I705" i="1" s="1"/>
  <c r="H707" i="1"/>
  <c r="H706" i="1" s="1"/>
  <c r="H705" i="1" s="1"/>
  <c r="G707" i="1"/>
  <c r="G706" i="1" s="1"/>
  <c r="G705" i="1" s="1"/>
  <c r="F707" i="1"/>
  <c r="F706" i="1" s="1"/>
  <c r="F705" i="1" s="1"/>
  <c r="T704" i="1"/>
  <c r="H704" i="1"/>
  <c r="H703" i="1" s="1"/>
  <c r="H702" i="1" s="1"/>
  <c r="H701" i="1" s="1"/>
  <c r="S703" i="1"/>
  <c r="S702" i="1" s="1"/>
  <c r="S701" i="1" s="1"/>
  <c r="R703" i="1"/>
  <c r="R702" i="1" s="1"/>
  <c r="R701" i="1" s="1"/>
  <c r="Q703" i="1"/>
  <c r="Q702" i="1" s="1"/>
  <c r="Q701" i="1" s="1"/>
  <c r="O703" i="1"/>
  <c r="O702" i="1" s="1"/>
  <c r="O701" i="1" s="1"/>
  <c r="M703" i="1"/>
  <c r="M702" i="1" s="1"/>
  <c r="M701" i="1" s="1"/>
  <c r="K703" i="1"/>
  <c r="K702" i="1" s="1"/>
  <c r="K701" i="1" s="1"/>
  <c r="I703" i="1"/>
  <c r="I702" i="1" s="1"/>
  <c r="I701" i="1" s="1"/>
  <c r="G703" i="1"/>
  <c r="G702" i="1" s="1"/>
  <c r="G701" i="1" s="1"/>
  <c r="F703" i="1"/>
  <c r="F702" i="1" s="1"/>
  <c r="F701" i="1" s="1"/>
  <c r="S699" i="1"/>
  <c r="H699" i="1"/>
  <c r="H698" i="1" s="1"/>
  <c r="H697" i="1" s="1"/>
  <c r="H696" i="1" s="1"/>
  <c r="H695" i="1" s="1"/>
  <c r="R698" i="1"/>
  <c r="R697" i="1" s="1"/>
  <c r="R696" i="1" s="1"/>
  <c r="R695" i="1" s="1"/>
  <c r="Q698" i="1"/>
  <c r="Q697" i="1" s="1"/>
  <c r="Q696" i="1" s="1"/>
  <c r="Q695" i="1" s="1"/>
  <c r="O698" i="1"/>
  <c r="O697" i="1" s="1"/>
  <c r="O696" i="1" s="1"/>
  <c r="O695" i="1" s="1"/>
  <c r="M698" i="1"/>
  <c r="M697" i="1" s="1"/>
  <c r="M696" i="1" s="1"/>
  <c r="M695" i="1" s="1"/>
  <c r="K698" i="1"/>
  <c r="K697" i="1" s="1"/>
  <c r="K696" i="1" s="1"/>
  <c r="K695" i="1" s="1"/>
  <c r="I698" i="1"/>
  <c r="I697" i="1" s="1"/>
  <c r="I696" i="1" s="1"/>
  <c r="I695" i="1" s="1"/>
  <c r="G698" i="1"/>
  <c r="G697" i="1" s="1"/>
  <c r="G696" i="1" s="1"/>
  <c r="G695" i="1" s="1"/>
  <c r="F698" i="1"/>
  <c r="F697" i="1" s="1"/>
  <c r="F696" i="1" s="1"/>
  <c r="F695" i="1" s="1"/>
  <c r="T694" i="1"/>
  <c r="K694" i="1"/>
  <c r="K693" i="1" s="1"/>
  <c r="K692" i="1" s="1"/>
  <c r="H694" i="1"/>
  <c r="S693" i="1"/>
  <c r="S692" i="1" s="1"/>
  <c r="R693" i="1"/>
  <c r="R692" i="1" s="1"/>
  <c r="Q693" i="1"/>
  <c r="Q692" i="1" s="1"/>
  <c r="O693" i="1"/>
  <c r="O692" i="1" s="1"/>
  <c r="M693" i="1"/>
  <c r="M692" i="1" s="1"/>
  <c r="I693" i="1"/>
  <c r="I692" i="1" s="1"/>
  <c r="G693" i="1"/>
  <c r="G692" i="1" s="1"/>
  <c r="F693" i="1"/>
  <c r="F692" i="1" s="1"/>
  <c r="T691" i="1"/>
  <c r="F691" i="1"/>
  <c r="H691" i="1" s="1"/>
  <c r="S690" i="1"/>
  <c r="R690" i="1"/>
  <c r="R689" i="1" s="1"/>
  <c r="Q690" i="1"/>
  <c r="Q689" i="1" s="1"/>
  <c r="O690" i="1"/>
  <c r="O689" i="1" s="1"/>
  <c r="M690" i="1"/>
  <c r="M689" i="1" s="1"/>
  <c r="K690" i="1"/>
  <c r="K689" i="1" s="1"/>
  <c r="I690" i="1"/>
  <c r="I689" i="1" s="1"/>
  <c r="G690" i="1"/>
  <c r="G689" i="1" s="1"/>
  <c r="S689" i="1"/>
  <c r="T688" i="1"/>
  <c r="H688" i="1"/>
  <c r="H687" i="1" s="1"/>
  <c r="H686" i="1" s="1"/>
  <c r="H685" i="1" s="1"/>
  <c r="H684" i="1" s="1"/>
  <c r="S687" i="1"/>
  <c r="S686" i="1" s="1"/>
  <c r="R687" i="1"/>
  <c r="R686" i="1" s="1"/>
  <c r="R685" i="1" s="1"/>
  <c r="R684" i="1" s="1"/>
  <c r="Q687" i="1"/>
  <c r="Q686" i="1" s="1"/>
  <c r="Q685" i="1" s="1"/>
  <c r="Q684" i="1" s="1"/>
  <c r="O687" i="1"/>
  <c r="O686" i="1" s="1"/>
  <c r="O685" i="1" s="1"/>
  <c r="O684" i="1" s="1"/>
  <c r="M687" i="1"/>
  <c r="M686" i="1" s="1"/>
  <c r="M685" i="1" s="1"/>
  <c r="M684" i="1" s="1"/>
  <c r="K687" i="1"/>
  <c r="K686" i="1" s="1"/>
  <c r="K685" i="1" s="1"/>
  <c r="K684" i="1" s="1"/>
  <c r="I687" i="1"/>
  <c r="I686" i="1" s="1"/>
  <c r="I685" i="1" s="1"/>
  <c r="I684" i="1" s="1"/>
  <c r="G687" i="1"/>
  <c r="G686" i="1" s="1"/>
  <c r="G685" i="1" s="1"/>
  <c r="G684" i="1" s="1"/>
  <c r="F687" i="1"/>
  <c r="F686" i="1" s="1"/>
  <c r="F685" i="1" s="1"/>
  <c r="F684" i="1" s="1"/>
  <c r="T683" i="1"/>
  <c r="H683" i="1"/>
  <c r="H682" i="1" s="1"/>
  <c r="H681" i="1" s="1"/>
  <c r="H680" i="1" s="1"/>
  <c r="S682" i="1"/>
  <c r="S681" i="1" s="1"/>
  <c r="S680" i="1" s="1"/>
  <c r="R682" i="1"/>
  <c r="R681" i="1" s="1"/>
  <c r="R680" i="1" s="1"/>
  <c r="Q682" i="1"/>
  <c r="Q681" i="1" s="1"/>
  <c r="Q680" i="1" s="1"/>
  <c r="O682" i="1"/>
  <c r="O681" i="1" s="1"/>
  <c r="O680" i="1" s="1"/>
  <c r="M682" i="1"/>
  <c r="M681" i="1" s="1"/>
  <c r="M680" i="1" s="1"/>
  <c r="K682" i="1"/>
  <c r="K681" i="1" s="1"/>
  <c r="K680" i="1" s="1"/>
  <c r="I682" i="1"/>
  <c r="I681" i="1" s="1"/>
  <c r="I680" i="1" s="1"/>
  <c r="G682" i="1"/>
  <c r="G681" i="1" s="1"/>
  <c r="G680" i="1" s="1"/>
  <c r="F682" i="1"/>
  <c r="F681" i="1" s="1"/>
  <c r="F680" i="1" s="1"/>
  <c r="S679" i="1"/>
  <c r="T679" i="1" s="1"/>
  <c r="H679" i="1"/>
  <c r="H678" i="1" s="1"/>
  <c r="H677" i="1" s="1"/>
  <c r="H676" i="1" s="1"/>
  <c r="R678" i="1"/>
  <c r="R677" i="1" s="1"/>
  <c r="R676" i="1" s="1"/>
  <c r="Q678" i="1"/>
  <c r="Q677" i="1" s="1"/>
  <c r="Q676" i="1" s="1"/>
  <c r="O678" i="1"/>
  <c r="O677" i="1" s="1"/>
  <c r="O676" i="1" s="1"/>
  <c r="M678" i="1"/>
  <c r="M677" i="1" s="1"/>
  <c r="M676" i="1" s="1"/>
  <c r="K678" i="1"/>
  <c r="K677" i="1" s="1"/>
  <c r="K676" i="1" s="1"/>
  <c r="I678" i="1"/>
  <c r="I677" i="1" s="1"/>
  <c r="I676" i="1" s="1"/>
  <c r="G678" i="1"/>
  <c r="G677" i="1" s="1"/>
  <c r="G676" i="1" s="1"/>
  <c r="F678" i="1"/>
  <c r="F677" i="1" s="1"/>
  <c r="F676" i="1" s="1"/>
  <c r="S675" i="1"/>
  <c r="S674" i="1" s="1"/>
  <c r="S673" i="1" s="1"/>
  <c r="S672" i="1" s="1"/>
  <c r="H675" i="1"/>
  <c r="H674" i="1" s="1"/>
  <c r="H673" i="1" s="1"/>
  <c r="H672" i="1" s="1"/>
  <c r="R674" i="1"/>
  <c r="R673" i="1" s="1"/>
  <c r="R672" i="1" s="1"/>
  <c r="Q674" i="1"/>
  <c r="Q673" i="1" s="1"/>
  <c r="Q672" i="1" s="1"/>
  <c r="O674" i="1"/>
  <c r="O673" i="1" s="1"/>
  <c r="O672" i="1" s="1"/>
  <c r="M674" i="1"/>
  <c r="M673" i="1" s="1"/>
  <c r="M672" i="1" s="1"/>
  <c r="K674" i="1"/>
  <c r="K673" i="1" s="1"/>
  <c r="K672" i="1" s="1"/>
  <c r="I674" i="1"/>
  <c r="I673" i="1" s="1"/>
  <c r="I672" i="1" s="1"/>
  <c r="G674" i="1"/>
  <c r="G673" i="1" s="1"/>
  <c r="G672" i="1" s="1"/>
  <c r="F674" i="1"/>
  <c r="F673" i="1" s="1"/>
  <c r="F672" i="1" s="1"/>
  <c r="T671" i="1"/>
  <c r="H671" i="1"/>
  <c r="H670" i="1" s="1"/>
  <c r="H669" i="1" s="1"/>
  <c r="H668" i="1" s="1"/>
  <c r="S670" i="1"/>
  <c r="S669" i="1" s="1"/>
  <c r="S668" i="1" s="1"/>
  <c r="R670" i="1"/>
  <c r="R669" i="1" s="1"/>
  <c r="R668" i="1" s="1"/>
  <c r="Q670" i="1"/>
  <c r="Q669" i="1" s="1"/>
  <c r="Q668" i="1" s="1"/>
  <c r="O670" i="1"/>
  <c r="O669" i="1" s="1"/>
  <c r="O668" i="1" s="1"/>
  <c r="M670" i="1"/>
  <c r="M669" i="1" s="1"/>
  <c r="M668" i="1" s="1"/>
  <c r="K670" i="1"/>
  <c r="K669" i="1" s="1"/>
  <c r="K668" i="1" s="1"/>
  <c r="I670" i="1"/>
  <c r="I669" i="1" s="1"/>
  <c r="I668" i="1" s="1"/>
  <c r="G670" i="1"/>
  <c r="G669" i="1" s="1"/>
  <c r="G668" i="1" s="1"/>
  <c r="F670" i="1"/>
  <c r="F669" i="1" s="1"/>
  <c r="F668" i="1" s="1"/>
  <c r="T667" i="1"/>
  <c r="H667" i="1"/>
  <c r="J667" i="1" s="1"/>
  <c r="S666" i="1"/>
  <c r="S665" i="1" s="1"/>
  <c r="S664" i="1" s="1"/>
  <c r="R666" i="1"/>
  <c r="R665" i="1" s="1"/>
  <c r="R664" i="1" s="1"/>
  <c r="Q666" i="1"/>
  <c r="Q665" i="1" s="1"/>
  <c r="Q664" i="1" s="1"/>
  <c r="O666" i="1"/>
  <c r="O665" i="1" s="1"/>
  <c r="O664" i="1" s="1"/>
  <c r="M666" i="1"/>
  <c r="M665" i="1" s="1"/>
  <c r="M664" i="1" s="1"/>
  <c r="K666" i="1"/>
  <c r="I666" i="1"/>
  <c r="I665" i="1" s="1"/>
  <c r="I664" i="1" s="1"/>
  <c r="G666" i="1"/>
  <c r="G665" i="1" s="1"/>
  <c r="G664" i="1" s="1"/>
  <c r="F666" i="1"/>
  <c r="F665" i="1" s="1"/>
  <c r="F664" i="1" s="1"/>
  <c r="K665" i="1"/>
  <c r="K664" i="1" s="1"/>
  <c r="S480" i="1"/>
  <c r="S479" i="1" s="1"/>
  <c r="S478" i="1" s="1"/>
  <c r="S476" i="1"/>
  <c r="S475" i="1" s="1"/>
  <c r="S474" i="1" s="1"/>
  <c r="S473" i="1" s="1"/>
  <c r="S471" i="1"/>
  <c r="S470" i="1" s="1"/>
  <c r="S469" i="1" s="1"/>
  <c r="S466" i="1"/>
  <c r="S465" i="1" s="1"/>
  <c r="S463" i="1"/>
  <c r="S462" i="1" s="1"/>
  <c r="S458" i="1"/>
  <c r="S457" i="1" s="1"/>
  <c r="S455" i="1"/>
  <c r="S454" i="1" s="1"/>
  <c r="S452" i="1"/>
  <c r="S451" i="1" s="1"/>
  <c r="S658" i="1"/>
  <c r="S657" i="1" s="1"/>
  <c r="S656" i="1" s="1"/>
  <c r="S654" i="1"/>
  <c r="S653" i="1" s="1"/>
  <c r="S647" i="1"/>
  <c r="S646" i="1" s="1"/>
  <c r="S645" i="1" s="1"/>
  <c r="S644" i="1" s="1"/>
  <c r="S643" i="1" s="1"/>
  <c r="S641" i="1"/>
  <c r="S640" i="1" s="1"/>
  <c r="S638" i="1"/>
  <c r="S637" i="1" s="1"/>
  <c r="S635" i="1"/>
  <c r="S634" i="1" s="1"/>
  <c r="S633" i="1" s="1"/>
  <c r="S630" i="1"/>
  <c r="S629" i="1" s="1"/>
  <c r="S627" i="1"/>
  <c r="S626" i="1" s="1"/>
  <c r="S624" i="1"/>
  <c r="S623" i="1" s="1"/>
  <c r="S617" i="1"/>
  <c r="S616" i="1" s="1"/>
  <c r="S614" i="1"/>
  <c r="S613" i="1" s="1"/>
  <c r="S609" i="1"/>
  <c r="S607" i="1"/>
  <c r="S602" i="1"/>
  <c r="S601" i="1" s="1"/>
  <c r="S600" i="1" s="1"/>
  <c r="S599" i="1" s="1"/>
  <c r="S598" i="1" s="1"/>
  <c r="S595" i="1"/>
  <c r="S594" i="1" s="1"/>
  <c r="S593" i="1" s="1"/>
  <c r="S591" i="1"/>
  <c r="S590" i="1" s="1"/>
  <c r="S589" i="1" s="1"/>
  <c r="S587" i="1"/>
  <c r="S586" i="1" s="1"/>
  <c r="S584" i="1"/>
  <c r="S583" i="1" s="1"/>
  <c r="S579" i="1"/>
  <c r="S578" i="1" s="1"/>
  <c r="S575" i="1"/>
  <c r="S574" i="1" s="1"/>
  <c r="S573" i="1" s="1"/>
  <c r="S572" i="1" s="1"/>
  <c r="S570" i="1"/>
  <c r="S569" i="1" s="1"/>
  <c r="S567" i="1"/>
  <c r="S566" i="1" s="1"/>
  <c r="S562" i="1"/>
  <c r="S561" i="1" s="1"/>
  <c r="S559" i="1"/>
  <c r="S558" i="1" s="1"/>
  <c r="S554" i="1"/>
  <c r="S553" i="1" s="1"/>
  <c r="S551" i="1"/>
  <c r="S550" i="1" s="1"/>
  <c r="S543" i="1"/>
  <c r="S539" i="1"/>
  <c r="S531" i="1"/>
  <c r="S529" i="1"/>
  <c r="S525" i="1"/>
  <c r="S524" i="1" s="1"/>
  <c r="S522" i="1"/>
  <c r="S520" i="1"/>
  <c r="S515" i="1"/>
  <c r="S514" i="1" s="1"/>
  <c r="S513" i="1" s="1"/>
  <c r="S512" i="1" s="1"/>
  <c r="S510" i="1"/>
  <c r="S506" i="1"/>
  <c r="S500" i="1"/>
  <c r="S499" i="1" s="1"/>
  <c r="S498" i="1" s="1"/>
  <c r="S497" i="1" s="1"/>
  <c r="S496" i="1" s="1"/>
  <c r="S492" i="1"/>
  <c r="S491" i="1" s="1"/>
  <c r="S490" i="1" s="1"/>
  <c r="S489" i="1" s="1"/>
  <c r="S488" i="1" s="1"/>
  <c r="S487" i="1" s="1"/>
  <c r="S485" i="1"/>
  <c r="S484" i="1" s="1"/>
  <c r="S483" i="1" s="1"/>
  <c r="S482" i="1" s="1"/>
  <c r="S446" i="1"/>
  <c r="S445" i="1" s="1"/>
  <c r="S444" i="1" s="1"/>
  <c r="S443" i="1" s="1"/>
  <c r="S440" i="1"/>
  <c r="S439" i="1" s="1"/>
  <c r="S437" i="1"/>
  <c r="S436" i="1" s="1"/>
  <c r="S432" i="1"/>
  <c r="S431" i="1" s="1"/>
  <c r="S430" i="1" s="1"/>
  <c r="S429" i="1" s="1"/>
  <c r="S427" i="1"/>
  <c r="S426" i="1" s="1"/>
  <c r="S425" i="1" s="1"/>
  <c r="S423" i="1"/>
  <c r="S422" i="1" s="1"/>
  <c r="S421" i="1" s="1"/>
  <c r="S418" i="1"/>
  <c r="S417" i="1" s="1"/>
  <c r="S416" i="1" s="1"/>
  <c r="S415" i="1" s="1"/>
  <c r="S414" i="1" s="1"/>
  <c r="S412" i="1"/>
  <c r="S411" i="1" s="1"/>
  <c r="S410" i="1" s="1"/>
  <c r="S409" i="1" s="1"/>
  <c r="S407" i="1"/>
  <c r="S405" i="1"/>
  <c r="S400" i="1"/>
  <c r="S399" i="1" s="1"/>
  <c r="S398" i="1" s="1"/>
  <c r="S396" i="1"/>
  <c r="S395" i="1" s="1"/>
  <c r="S394" i="1" s="1"/>
  <c r="S392" i="1"/>
  <c r="S391" i="1" s="1"/>
  <c r="S390" i="1" s="1"/>
  <c r="S388" i="1"/>
  <c r="S387" i="1" s="1"/>
  <c r="S386" i="1" s="1"/>
  <c r="S381" i="1"/>
  <c r="S380" i="1" s="1"/>
  <c r="S379" i="1" s="1"/>
  <c r="S378" i="1" s="1"/>
  <c r="S376" i="1"/>
  <c r="S375" i="1" s="1"/>
  <c r="S371" i="1"/>
  <c r="S370" i="1" s="1"/>
  <c r="S369" i="1" s="1"/>
  <c r="S367" i="1"/>
  <c r="S366" i="1" s="1"/>
  <c r="S365" i="1" s="1"/>
  <c r="S362" i="1"/>
  <c r="S361" i="1" s="1"/>
  <c r="S360" i="1" s="1"/>
  <c r="S359" i="1" s="1"/>
  <c r="S357" i="1"/>
  <c r="S356" i="1" s="1"/>
  <c r="S355" i="1" s="1"/>
  <c r="S352" i="1"/>
  <c r="S351" i="1" s="1"/>
  <c r="S350" i="1" s="1"/>
  <c r="S349" i="1" s="1"/>
  <c r="S347" i="1"/>
  <c r="S346" i="1" s="1"/>
  <c r="S345" i="1" s="1"/>
  <c r="S344" i="1" s="1"/>
  <c r="S342" i="1"/>
  <c r="S341" i="1" s="1"/>
  <c r="S340" i="1" s="1"/>
  <c r="S338" i="1"/>
  <c r="S337" i="1" s="1"/>
  <c r="S336" i="1" s="1"/>
  <c r="S334" i="1"/>
  <c r="S333" i="1" s="1"/>
  <c r="S332" i="1" s="1"/>
  <c r="S326" i="1"/>
  <c r="S325" i="1" s="1"/>
  <c r="S324" i="1" s="1"/>
  <c r="S323" i="1" s="1"/>
  <c r="S322" i="1" s="1"/>
  <c r="S321" i="1" s="1"/>
  <c r="S319" i="1"/>
  <c r="S318" i="1" s="1"/>
  <c r="S316" i="1"/>
  <c r="S315" i="1" s="1"/>
  <c r="S314" i="1" s="1"/>
  <c r="S312" i="1"/>
  <c r="S311" i="1" s="1"/>
  <c r="S308" i="1"/>
  <c r="S307" i="1" s="1"/>
  <c r="S305" i="1"/>
  <c r="S304" i="1" s="1"/>
  <c r="S300" i="1"/>
  <c r="S299" i="1" s="1"/>
  <c r="S298" i="1" s="1"/>
  <c r="S296" i="1"/>
  <c r="S295" i="1" s="1"/>
  <c r="S292" i="1"/>
  <c r="S291" i="1" s="1"/>
  <c r="S290" i="1" s="1"/>
  <c r="S288" i="1"/>
  <c r="S287" i="1" s="1"/>
  <c r="S284" i="1"/>
  <c r="S283" i="1" s="1"/>
  <c r="S281" i="1"/>
  <c r="S280" i="1" s="1"/>
  <c r="S277" i="1"/>
  <c r="S276" i="1" s="1"/>
  <c r="S275" i="1" s="1"/>
  <c r="S272" i="1"/>
  <c r="S271" i="1" s="1"/>
  <c r="S269" i="1"/>
  <c r="S268" i="1" s="1"/>
  <c r="S267" i="1" s="1"/>
  <c r="S264" i="1"/>
  <c r="S263" i="1" s="1"/>
  <c r="S262" i="1" s="1"/>
  <c r="S260" i="1"/>
  <c r="S259" i="1" s="1"/>
  <c r="S257" i="1"/>
  <c r="S256" i="1" s="1"/>
  <c r="S254" i="1"/>
  <c r="S253" i="1" s="1"/>
  <c r="S252" i="1" s="1"/>
  <c r="S250" i="1"/>
  <c r="S249" i="1" s="1"/>
  <c r="S248" i="1" s="1"/>
  <c r="S243" i="1"/>
  <c r="S242" i="1" s="1"/>
  <c r="S237" i="1"/>
  <c r="S236" i="1" s="1"/>
  <c r="S234" i="1"/>
  <c r="S233" i="1" s="1"/>
  <c r="S231" i="1"/>
  <c r="S230" i="1" s="1"/>
  <c r="S227" i="1"/>
  <c r="S226" i="1" s="1"/>
  <c r="S225" i="1" s="1"/>
  <c r="S222" i="1"/>
  <c r="S221" i="1" s="1"/>
  <c r="S220" i="1" s="1"/>
  <c r="S216" i="1"/>
  <c r="S212" i="1"/>
  <c r="S210" i="1"/>
  <c r="S207" i="1"/>
  <c r="S206" i="1" s="1"/>
  <c r="S205" i="1" s="1"/>
  <c r="S203" i="1"/>
  <c r="S202" i="1" s="1"/>
  <c r="S197" i="1"/>
  <c r="S196" i="1" s="1"/>
  <c r="S194" i="1"/>
  <c r="S193" i="1" s="1"/>
  <c r="S192" i="1" s="1"/>
  <c r="S187" i="1"/>
  <c r="S186" i="1" s="1"/>
  <c r="S185" i="1" s="1"/>
  <c r="S184" i="1" s="1"/>
  <c r="S182" i="1"/>
  <c r="S181" i="1" s="1"/>
  <c r="S180" i="1" s="1"/>
  <c r="S179" i="1" s="1"/>
  <c r="S177" i="1"/>
  <c r="S176" i="1" s="1"/>
  <c r="S175" i="1" s="1"/>
  <c r="S173" i="1"/>
  <c r="S172" i="1" s="1"/>
  <c r="S169" i="1"/>
  <c r="S168" i="1" s="1"/>
  <c r="S166" i="1"/>
  <c r="S165" i="1" s="1"/>
  <c r="S162" i="1"/>
  <c r="S161" i="1" s="1"/>
  <c r="S160" i="1" s="1"/>
  <c r="S154" i="1"/>
  <c r="S153" i="1" s="1"/>
  <c r="S151" i="1"/>
  <c r="S150" i="1" s="1"/>
  <c r="S148" i="1"/>
  <c r="S147" i="1" s="1"/>
  <c r="S145" i="1"/>
  <c r="S144" i="1" s="1"/>
  <c r="S142" i="1"/>
  <c r="S141" i="1" s="1"/>
  <c r="S137" i="1"/>
  <c r="S136" i="1" s="1"/>
  <c r="S135" i="1" s="1"/>
  <c r="S134" i="1" s="1"/>
  <c r="S132" i="1"/>
  <c r="S131" i="1" s="1"/>
  <c r="S130" i="1" s="1"/>
  <c r="S129" i="1" s="1"/>
  <c r="S126" i="1"/>
  <c r="S125" i="1" s="1"/>
  <c r="S124" i="1" s="1"/>
  <c r="S123" i="1" s="1"/>
  <c r="S122" i="1" s="1"/>
  <c r="S121" i="1" s="1"/>
  <c r="S119" i="1"/>
  <c r="S115" i="1"/>
  <c r="S113" i="1"/>
  <c r="S108" i="1"/>
  <c r="S107" i="1" s="1"/>
  <c r="S105" i="1"/>
  <c r="S104" i="1" s="1"/>
  <c r="S102" i="1"/>
  <c r="S100" i="1"/>
  <c r="S98" i="1"/>
  <c r="S94" i="1"/>
  <c r="S93" i="1" s="1"/>
  <c r="S92" i="1" s="1"/>
  <c r="S85" i="1"/>
  <c r="S83" i="1"/>
  <c r="S76" i="1"/>
  <c r="S75" i="1" s="1"/>
  <c r="S74" i="1" s="1"/>
  <c r="S73" i="1" s="1"/>
  <c r="S72" i="1" s="1"/>
  <c r="S68" i="1"/>
  <c r="S66" i="1"/>
  <c r="S52" i="1"/>
  <c r="S48" i="1"/>
  <c r="S46" i="1"/>
  <c r="S39" i="1"/>
  <c r="S38" i="1" s="1"/>
  <c r="S34" i="1"/>
  <c r="S32" i="1"/>
  <c r="S22" i="1"/>
  <c r="S21" i="1" s="1"/>
  <c r="S20" i="1" s="1"/>
  <c r="S19" i="1" s="1"/>
  <c r="S18" i="1" s="1"/>
  <c r="X764" i="1" l="1"/>
  <c r="X763" i="1" s="1"/>
  <c r="X762" i="1" s="1"/>
  <c r="Z765" i="1"/>
  <c r="Z764" i="1" s="1"/>
  <c r="Z763" i="1" s="1"/>
  <c r="Z762" i="1" s="1"/>
  <c r="V777" i="1"/>
  <c r="V776" i="1" s="1"/>
  <c r="X778" i="1"/>
  <c r="T682" i="1"/>
  <c r="T681" i="1" s="1"/>
  <c r="T680" i="1" s="1"/>
  <c r="V683" i="1"/>
  <c r="T769" i="1"/>
  <c r="T768" i="1" s="1"/>
  <c r="T767" i="1" s="1"/>
  <c r="V770" i="1"/>
  <c r="T781" i="1"/>
  <c r="T780" i="1" s="1"/>
  <c r="T779" i="1" s="1"/>
  <c r="V782" i="1"/>
  <c r="T508" i="1"/>
  <c r="V509" i="1"/>
  <c r="T670" i="1"/>
  <c r="T669" i="1" s="1"/>
  <c r="T668" i="1" s="1"/>
  <c r="V671" i="1"/>
  <c r="T678" i="1"/>
  <c r="T677" i="1" s="1"/>
  <c r="T676" i="1" s="1"/>
  <c r="V679" i="1"/>
  <c r="T703" i="1"/>
  <c r="T702" i="1" s="1"/>
  <c r="T701" i="1" s="1"/>
  <c r="V704" i="1"/>
  <c r="T707" i="1"/>
  <c r="T706" i="1" s="1"/>
  <c r="T705" i="1" s="1"/>
  <c r="V708" i="1"/>
  <c r="T721" i="1"/>
  <c r="T720" i="1" s="1"/>
  <c r="T719" i="1" s="1"/>
  <c r="V722" i="1"/>
  <c r="H726" i="1"/>
  <c r="H725" i="1" s="1"/>
  <c r="H723" i="1" s="1"/>
  <c r="T726" i="1"/>
  <c r="T725" i="1" s="1"/>
  <c r="T723" i="1" s="1"/>
  <c r="V727" i="1"/>
  <c r="T734" i="1"/>
  <c r="T733" i="1" s="1"/>
  <c r="V735" i="1"/>
  <c r="T749" i="1"/>
  <c r="T748" i="1" s="1"/>
  <c r="V750" i="1"/>
  <c r="T752" i="1"/>
  <c r="T751" i="1" s="1"/>
  <c r="V753" i="1"/>
  <c r="T757" i="1"/>
  <c r="T756" i="1" s="1"/>
  <c r="V758" i="1"/>
  <c r="T760" i="1"/>
  <c r="T759" i="1" s="1"/>
  <c r="T755" i="1" s="1"/>
  <c r="T754" i="1" s="1"/>
  <c r="V761" i="1"/>
  <c r="T690" i="1"/>
  <c r="T689" i="1" s="1"/>
  <c r="V691" i="1"/>
  <c r="T693" i="1"/>
  <c r="T692" i="1" s="1"/>
  <c r="V694" i="1"/>
  <c r="T666" i="1"/>
  <c r="T665" i="1" s="1"/>
  <c r="T664" i="1" s="1"/>
  <c r="V667" i="1"/>
  <c r="T730" i="1"/>
  <c r="T729" i="1" s="1"/>
  <c r="V731" i="1"/>
  <c r="T785" i="1"/>
  <c r="T784" i="1" s="1"/>
  <c r="T783" i="1" s="1"/>
  <c r="V786" i="1"/>
  <c r="T774" i="1"/>
  <c r="T773" i="1" s="1"/>
  <c r="T772" i="1" s="1"/>
  <c r="T771" i="1" s="1"/>
  <c r="V775" i="1"/>
  <c r="T687" i="1"/>
  <c r="T686" i="1" s="1"/>
  <c r="V688" i="1"/>
  <c r="T712" i="1"/>
  <c r="T711" i="1" s="1"/>
  <c r="T710" i="1" s="1"/>
  <c r="T709" i="1" s="1"/>
  <c r="V713" i="1"/>
  <c r="S734" i="1"/>
  <c r="S733" i="1" s="1"/>
  <c r="T737" i="1"/>
  <c r="T736" i="1" s="1"/>
  <c r="V738" i="1"/>
  <c r="T740" i="1"/>
  <c r="T739" i="1" s="1"/>
  <c r="V741" i="1"/>
  <c r="T746" i="1"/>
  <c r="T745" i="1" s="1"/>
  <c r="V747" i="1"/>
  <c r="S65" i="1"/>
  <c r="S64" i="1" s="1"/>
  <c r="S63" i="1" s="1"/>
  <c r="S62" i="1" s="1"/>
  <c r="S61" i="1" s="1"/>
  <c r="S505" i="1"/>
  <c r="S504" i="1" s="1"/>
  <c r="S503" i="1" s="1"/>
  <c r="S502" i="1" s="1"/>
  <c r="S209" i="1"/>
  <c r="S201" i="1" s="1"/>
  <c r="S200" i="1" s="1"/>
  <c r="S199" i="1" s="1"/>
  <c r="S606" i="1"/>
  <c r="S605" i="1" s="1"/>
  <c r="J782" i="1"/>
  <c r="K766" i="1"/>
  <c r="R766" i="1"/>
  <c r="S97" i="1"/>
  <c r="S96" i="1" s="1"/>
  <c r="S91" i="1" s="1"/>
  <c r="S404" i="1"/>
  <c r="S403" i="1" s="1"/>
  <c r="S402" i="1" s="1"/>
  <c r="S385" i="1" s="1"/>
  <c r="J679" i="1"/>
  <c r="F712" i="1"/>
  <c r="F711" i="1" s="1"/>
  <c r="F710" i="1" s="1"/>
  <c r="F709" i="1" s="1"/>
  <c r="F700" i="1" s="1"/>
  <c r="S721" i="1"/>
  <c r="S720" i="1" s="1"/>
  <c r="S719" i="1" s="1"/>
  <c r="I766" i="1"/>
  <c r="Q766" i="1"/>
  <c r="S528" i="1"/>
  <c r="S527" i="1" s="1"/>
  <c r="S678" i="1"/>
  <c r="S677" i="1" s="1"/>
  <c r="S676" i="1" s="1"/>
  <c r="F714" i="1"/>
  <c r="F663" i="1"/>
  <c r="O744" i="1"/>
  <c r="R755" i="1"/>
  <c r="R754" i="1" s="1"/>
  <c r="K744" i="1"/>
  <c r="K700" i="1"/>
  <c r="F724" i="1"/>
  <c r="T724" i="1"/>
  <c r="I744" i="1"/>
  <c r="S685" i="1"/>
  <c r="S684" i="1" s="1"/>
  <c r="I663" i="1"/>
  <c r="G700" i="1"/>
  <c r="Q723" i="1"/>
  <c r="Q714" i="1" s="1"/>
  <c r="S82" i="1"/>
  <c r="S81" i="1" s="1"/>
  <c r="S80" i="1" s="1"/>
  <c r="J713" i="1"/>
  <c r="H712" i="1"/>
  <c r="H711" i="1" s="1"/>
  <c r="H710" i="1" s="1"/>
  <c r="H709" i="1" s="1"/>
  <c r="H700" i="1" s="1"/>
  <c r="L747" i="1"/>
  <c r="L746" i="1" s="1"/>
  <c r="L745" i="1" s="1"/>
  <c r="J746" i="1"/>
  <c r="J745" i="1" s="1"/>
  <c r="J738" i="1"/>
  <c r="J737" i="1" s="1"/>
  <c r="J736" i="1" s="1"/>
  <c r="H737" i="1"/>
  <c r="H736" i="1" s="1"/>
  <c r="S31" i="1"/>
  <c r="S30" i="1" s="1"/>
  <c r="S29" i="1" s="1"/>
  <c r="S28" i="1" s="1"/>
  <c r="S27" i="1" s="1"/>
  <c r="S700" i="1"/>
  <c r="K724" i="1"/>
  <c r="K723" i="1"/>
  <c r="K714" i="1" s="1"/>
  <c r="M663" i="1"/>
  <c r="Q663" i="1"/>
  <c r="M700" i="1"/>
  <c r="K663" i="1"/>
  <c r="J688" i="1"/>
  <c r="L688" i="1" s="1"/>
  <c r="N688" i="1" s="1"/>
  <c r="J726" i="1"/>
  <c r="J725" i="1" s="1"/>
  <c r="J723" i="1" s="1"/>
  <c r="J730" i="1"/>
  <c r="J729" i="1" s="1"/>
  <c r="F737" i="1"/>
  <c r="F736" i="1" s="1"/>
  <c r="Q744" i="1"/>
  <c r="H746" i="1"/>
  <c r="H745" i="1" s="1"/>
  <c r="H744" i="1" s="1"/>
  <c r="G749" i="1"/>
  <c r="G748" i="1" s="1"/>
  <c r="G744" i="1" s="1"/>
  <c r="M755" i="1"/>
  <c r="M754" i="1" s="1"/>
  <c r="S755" i="1"/>
  <c r="S754" i="1" s="1"/>
  <c r="I700" i="1"/>
  <c r="S732" i="1"/>
  <c r="S728" i="1" s="1"/>
  <c r="S519" i="1"/>
  <c r="S518" i="1" s="1"/>
  <c r="S517" i="1" s="1"/>
  <c r="S536" i="1"/>
  <c r="S535" i="1" s="1"/>
  <c r="S534" i="1" s="1"/>
  <c r="S533" i="1" s="1"/>
  <c r="H666" i="1"/>
  <c r="H665" i="1" s="1"/>
  <c r="H664" i="1" s="1"/>
  <c r="H663" i="1" s="1"/>
  <c r="J675" i="1"/>
  <c r="J683" i="1"/>
  <c r="J699" i="1"/>
  <c r="J704" i="1"/>
  <c r="O700" i="1"/>
  <c r="T718" i="1"/>
  <c r="M723" i="1"/>
  <c r="M714" i="1" s="1"/>
  <c r="M744" i="1"/>
  <c r="F744" i="1"/>
  <c r="F755" i="1"/>
  <c r="F754" i="1" s="1"/>
  <c r="I755" i="1"/>
  <c r="I754" i="1" s="1"/>
  <c r="Q755" i="1"/>
  <c r="Q754" i="1" s="1"/>
  <c r="G766" i="1"/>
  <c r="O766" i="1"/>
  <c r="J785" i="1"/>
  <c r="J784" i="1" s="1"/>
  <c r="J783" i="1" s="1"/>
  <c r="L786" i="1"/>
  <c r="N747" i="1"/>
  <c r="R744" i="1"/>
  <c r="T744" i="1"/>
  <c r="K755" i="1"/>
  <c r="K754" i="1" s="1"/>
  <c r="F766" i="1"/>
  <c r="J757" i="1"/>
  <c r="J756" i="1" s="1"/>
  <c r="L758" i="1"/>
  <c r="S744" i="1"/>
  <c r="G755" i="1"/>
  <c r="G754" i="1" s="1"/>
  <c r="O755" i="1"/>
  <c r="O754" i="1" s="1"/>
  <c r="J760" i="1"/>
  <c r="J759" i="1" s="1"/>
  <c r="L761" i="1"/>
  <c r="J774" i="1"/>
  <c r="J773" i="1" s="1"/>
  <c r="J772" i="1" s="1"/>
  <c r="J771" i="1" s="1"/>
  <c r="L775" i="1"/>
  <c r="J750" i="1"/>
  <c r="J753" i="1"/>
  <c r="H757" i="1"/>
  <c r="H756" i="1" s="1"/>
  <c r="H760" i="1"/>
  <c r="H759" i="1" s="1"/>
  <c r="J770" i="1"/>
  <c r="H774" i="1"/>
  <c r="H773" i="1" s="1"/>
  <c r="H772" i="1" s="1"/>
  <c r="H771" i="1" s="1"/>
  <c r="H766" i="1" s="1"/>
  <c r="R663" i="1"/>
  <c r="J671" i="1"/>
  <c r="T675" i="1"/>
  <c r="F690" i="1"/>
  <c r="F689" i="1" s="1"/>
  <c r="H690" i="1"/>
  <c r="H689" i="1" s="1"/>
  <c r="J691" i="1"/>
  <c r="G724" i="1"/>
  <c r="G723" i="1"/>
  <c r="G714" i="1" s="1"/>
  <c r="O724" i="1"/>
  <c r="O723" i="1"/>
  <c r="O714" i="1" s="1"/>
  <c r="G663" i="1"/>
  <c r="O663" i="1"/>
  <c r="L667" i="1"/>
  <c r="J666" i="1"/>
  <c r="J665" i="1" s="1"/>
  <c r="J664" i="1" s="1"/>
  <c r="T699" i="1"/>
  <c r="S698" i="1"/>
  <c r="S697" i="1" s="1"/>
  <c r="S696" i="1" s="1"/>
  <c r="S695" i="1" s="1"/>
  <c r="R700" i="1"/>
  <c r="J694" i="1"/>
  <c r="H693" i="1"/>
  <c r="H692" i="1" s="1"/>
  <c r="R723" i="1"/>
  <c r="R714" i="1" s="1"/>
  <c r="R724" i="1"/>
  <c r="N731" i="1"/>
  <c r="L730" i="1"/>
  <c r="L729" i="1" s="1"/>
  <c r="J740" i="1"/>
  <c r="J739" i="1" s="1"/>
  <c r="L741" i="1"/>
  <c r="I724" i="1"/>
  <c r="I723" i="1"/>
  <c r="I714" i="1" s="1"/>
  <c r="L687" i="1"/>
  <c r="L686" i="1" s="1"/>
  <c r="L685" i="1" s="1"/>
  <c r="L684" i="1" s="1"/>
  <c r="Q700" i="1"/>
  <c r="L708" i="1"/>
  <c r="J707" i="1"/>
  <c r="J706" i="1" s="1"/>
  <c r="J705" i="1" s="1"/>
  <c r="J722" i="1"/>
  <c r="H721" i="1"/>
  <c r="H720" i="1" s="1"/>
  <c r="H719" i="1" s="1"/>
  <c r="N727" i="1"/>
  <c r="L726" i="1"/>
  <c r="L725" i="1" s="1"/>
  <c r="J718" i="1"/>
  <c r="H717" i="1"/>
  <c r="H716" i="1" s="1"/>
  <c r="H715" i="1" s="1"/>
  <c r="J735" i="1"/>
  <c r="H740" i="1"/>
  <c r="H739" i="1" s="1"/>
  <c r="S726" i="1"/>
  <c r="S725" i="1" s="1"/>
  <c r="S582" i="1"/>
  <c r="S581" i="1" s="1"/>
  <c r="S577" i="1" s="1"/>
  <c r="S461" i="1"/>
  <c r="S460" i="1" s="1"/>
  <c r="S435" i="1"/>
  <c r="S434" i="1" s="1"/>
  <c r="S266" i="1"/>
  <c r="S468" i="1"/>
  <c r="S374" i="1"/>
  <c r="S373" i="1"/>
  <c r="S364" i="1" s="1"/>
  <c r="S140" i="1"/>
  <c r="S139" i="1" s="1"/>
  <c r="S128" i="1" s="1"/>
  <c r="S164" i="1"/>
  <c r="S286" i="1"/>
  <c r="S191" i="1"/>
  <c r="S190" i="1" s="1"/>
  <c r="S189" i="1" s="1"/>
  <c r="S612" i="1"/>
  <c r="S611" i="1" s="1"/>
  <c r="S279" i="1"/>
  <c r="S354" i="1"/>
  <c r="S420" i="1"/>
  <c r="S565" i="1"/>
  <c r="S564" i="1" s="1"/>
  <c r="S652" i="1"/>
  <c r="S651" i="1" s="1"/>
  <c r="S650" i="1" s="1"/>
  <c r="S649" i="1" s="1"/>
  <c r="S632" i="1"/>
  <c r="S622" i="1"/>
  <c r="S557" i="1"/>
  <c r="S556" i="1" s="1"/>
  <c r="S549" i="1"/>
  <c r="S450" i="1"/>
  <c r="S112" i="1"/>
  <c r="S111" i="1" s="1"/>
  <c r="S110" i="1" s="1"/>
  <c r="S45" i="1"/>
  <c r="S44" i="1" s="1"/>
  <c r="S43" i="1" s="1"/>
  <c r="S42" i="1" s="1"/>
  <c r="S41" i="1" s="1"/>
  <c r="S171" i="1"/>
  <c r="S241" i="1"/>
  <c r="S247" i="1"/>
  <c r="S331" i="1"/>
  <c r="S294" i="1"/>
  <c r="S310" i="1"/>
  <c r="S303" i="1" s="1"/>
  <c r="S302" i="1" s="1"/>
  <c r="S229" i="1"/>
  <c r="S224" i="1" s="1"/>
  <c r="S219" i="1" s="1"/>
  <c r="Q658" i="1"/>
  <c r="Q657" i="1" s="1"/>
  <c r="Q656" i="1" s="1"/>
  <c r="Q654" i="1"/>
  <c r="Q653" i="1" s="1"/>
  <c r="Q647" i="1"/>
  <c r="Q646" i="1" s="1"/>
  <c r="Q645" i="1" s="1"/>
  <c r="Q644" i="1" s="1"/>
  <c r="Q643" i="1" s="1"/>
  <c r="Q641" i="1"/>
  <c r="Q640" i="1" s="1"/>
  <c r="Q638" i="1"/>
  <c r="Q637" i="1" s="1"/>
  <c r="Q635" i="1"/>
  <c r="Q634" i="1" s="1"/>
  <c r="Q633" i="1" s="1"/>
  <c r="Q630" i="1"/>
  <c r="Q629" i="1" s="1"/>
  <c r="Q627" i="1"/>
  <c r="Q626" i="1" s="1"/>
  <c r="Q624" i="1"/>
  <c r="Q623" i="1" s="1"/>
  <c r="Q617" i="1"/>
  <c r="Q616" i="1" s="1"/>
  <c r="Q614" i="1"/>
  <c r="Q613" i="1" s="1"/>
  <c r="Q609" i="1"/>
  <c r="Q607" i="1"/>
  <c r="Q602" i="1"/>
  <c r="Q601" i="1" s="1"/>
  <c r="Q600" i="1" s="1"/>
  <c r="Q599" i="1" s="1"/>
  <c r="Q598" i="1" s="1"/>
  <c r="Q595" i="1"/>
  <c r="Q594" i="1" s="1"/>
  <c r="Q593" i="1" s="1"/>
  <c r="Q591" i="1"/>
  <c r="Q590" i="1" s="1"/>
  <c r="Q589" i="1" s="1"/>
  <c r="Q587" i="1"/>
  <c r="Q586" i="1" s="1"/>
  <c r="Q584" i="1"/>
  <c r="Q583" i="1" s="1"/>
  <c r="Q579" i="1"/>
  <c r="Q578" i="1" s="1"/>
  <c r="Q575" i="1"/>
  <c r="Q574" i="1" s="1"/>
  <c r="Q573" i="1" s="1"/>
  <c r="Q572" i="1" s="1"/>
  <c r="Q570" i="1"/>
  <c r="Q569" i="1" s="1"/>
  <c r="Q567" i="1"/>
  <c r="Q566" i="1" s="1"/>
  <c r="Q562" i="1"/>
  <c r="Q561" i="1" s="1"/>
  <c r="Q559" i="1"/>
  <c r="Q558" i="1" s="1"/>
  <c r="Q554" i="1"/>
  <c r="Q553" i="1" s="1"/>
  <c r="Q551" i="1"/>
  <c r="Q550" i="1" s="1"/>
  <c r="Q543" i="1"/>
  <c r="Q539" i="1"/>
  <c r="Q537" i="1"/>
  <c r="Q531" i="1"/>
  <c r="Q529" i="1"/>
  <c r="Q525" i="1"/>
  <c r="Q524" i="1" s="1"/>
  <c r="Q522" i="1"/>
  <c r="Q520" i="1"/>
  <c r="Q515" i="1"/>
  <c r="Q514" i="1" s="1"/>
  <c r="Q513" i="1" s="1"/>
  <c r="Q512" i="1" s="1"/>
  <c r="Q510" i="1"/>
  <c r="Q506" i="1"/>
  <c r="Q500" i="1"/>
  <c r="Q499" i="1" s="1"/>
  <c r="Q498" i="1" s="1"/>
  <c r="Q497" i="1" s="1"/>
  <c r="Q496" i="1" s="1"/>
  <c r="Q492" i="1"/>
  <c r="Q491" i="1" s="1"/>
  <c r="Q490" i="1" s="1"/>
  <c r="Q489" i="1" s="1"/>
  <c r="Q488" i="1" s="1"/>
  <c r="Q487" i="1" s="1"/>
  <c r="Q485" i="1"/>
  <c r="Q484" i="1" s="1"/>
  <c r="Q483" i="1" s="1"/>
  <c r="Q482" i="1" s="1"/>
  <c r="Q480" i="1"/>
  <c r="Q479" i="1" s="1"/>
  <c r="Q478" i="1" s="1"/>
  <c r="Q476" i="1"/>
  <c r="Q475" i="1" s="1"/>
  <c r="Q474" i="1" s="1"/>
  <c r="Q473" i="1" s="1"/>
  <c r="Q471" i="1"/>
  <c r="Q470" i="1" s="1"/>
  <c r="Q469" i="1" s="1"/>
  <c r="Q466" i="1"/>
  <c r="Q465" i="1" s="1"/>
  <c r="Q463" i="1"/>
  <c r="Q458" i="1"/>
  <c r="Q457" i="1" s="1"/>
  <c r="Q455" i="1"/>
  <c r="Q454" i="1" s="1"/>
  <c r="Q452" i="1"/>
  <c r="Q451" i="1" s="1"/>
  <c r="Q446" i="1"/>
  <c r="Q445" i="1" s="1"/>
  <c r="Q444" i="1" s="1"/>
  <c r="Q443" i="1" s="1"/>
  <c r="Q440" i="1"/>
  <c r="Q437" i="1"/>
  <c r="Q432" i="1"/>
  <c r="Q431" i="1" s="1"/>
  <c r="Q430" i="1" s="1"/>
  <c r="Q429" i="1" s="1"/>
  <c r="Q427" i="1"/>
  <c r="Q426" i="1" s="1"/>
  <c r="Q425" i="1" s="1"/>
  <c r="Q423" i="1"/>
  <c r="Q422" i="1" s="1"/>
  <c r="Q421" i="1" s="1"/>
  <c r="Q418" i="1"/>
  <c r="Q417" i="1" s="1"/>
  <c r="Q416" i="1" s="1"/>
  <c r="Q415" i="1" s="1"/>
  <c r="Q414" i="1" s="1"/>
  <c r="Q412" i="1"/>
  <c r="Q411" i="1" s="1"/>
  <c r="Q410" i="1" s="1"/>
  <c r="Q409" i="1" s="1"/>
  <c r="Q407" i="1"/>
  <c r="Q405" i="1"/>
  <c r="Q400" i="1"/>
  <c r="Q396" i="1"/>
  <c r="Q395" i="1" s="1"/>
  <c r="Q394" i="1" s="1"/>
  <c r="Q392" i="1"/>
  <c r="Q391" i="1" s="1"/>
  <c r="Q390" i="1" s="1"/>
  <c r="Q388" i="1"/>
  <c r="Q387" i="1" s="1"/>
  <c r="Q386" i="1" s="1"/>
  <c r="Q381" i="1"/>
  <c r="Q380" i="1" s="1"/>
  <c r="Q379" i="1" s="1"/>
  <c r="Q378" i="1" s="1"/>
  <c r="Q376" i="1"/>
  <c r="Q375" i="1" s="1"/>
  <c r="Q371" i="1"/>
  <c r="Q370" i="1" s="1"/>
  <c r="Q369" i="1" s="1"/>
  <c r="Q367" i="1"/>
  <c r="Q362" i="1"/>
  <c r="Q361" i="1" s="1"/>
  <c r="Q360" i="1" s="1"/>
  <c r="Q359" i="1" s="1"/>
  <c r="Q357" i="1"/>
  <c r="Q356" i="1" s="1"/>
  <c r="Q355" i="1" s="1"/>
  <c r="Q352" i="1"/>
  <c r="Q347" i="1"/>
  <c r="Q346" i="1" s="1"/>
  <c r="Q345" i="1" s="1"/>
  <c r="Q344" i="1" s="1"/>
  <c r="Q342" i="1"/>
  <c r="Q338" i="1"/>
  <c r="Q337" i="1" s="1"/>
  <c r="Q336" i="1" s="1"/>
  <c r="Q334" i="1"/>
  <c r="Q333" i="1" s="1"/>
  <c r="Q332" i="1" s="1"/>
  <c r="Q326" i="1"/>
  <c r="Q325" i="1" s="1"/>
  <c r="Q324" i="1" s="1"/>
  <c r="Q323" i="1" s="1"/>
  <c r="Q322" i="1" s="1"/>
  <c r="Q321" i="1" s="1"/>
  <c r="Q319" i="1"/>
  <c r="Q318" i="1" s="1"/>
  <c r="Q316" i="1"/>
  <c r="Q315" i="1" s="1"/>
  <c r="Q314" i="1" s="1"/>
  <c r="Q312" i="1"/>
  <c r="Q311" i="1" s="1"/>
  <c r="Q308" i="1"/>
  <c r="Q307" i="1" s="1"/>
  <c r="Q305" i="1"/>
  <c r="Q304" i="1" s="1"/>
  <c r="Q300" i="1"/>
  <c r="Q299" i="1" s="1"/>
  <c r="Q298" i="1" s="1"/>
  <c r="Q296" i="1"/>
  <c r="Q295" i="1" s="1"/>
  <c r="Q292" i="1"/>
  <c r="Q291" i="1" s="1"/>
  <c r="Q290" i="1" s="1"/>
  <c r="Q288" i="1"/>
  <c r="Q287" i="1" s="1"/>
  <c r="Q284" i="1"/>
  <c r="Q283" i="1" s="1"/>
  <c r="Q281" i="1"/>
  <c r="Q280" i="1" s="1"/>
  <c r="Q277" i="1"/>
  <c r="Q276" i="1" s="1"/>
  <c r="Q275" i="1" s="1"/>
  <c r="Q272" i="1"/>
  <c r="Q271" i="1" s="1"/>
  <c r="Q269" i="1"/>
  <c r="Q268" i="1" s="1"/>
  <c r="Q267" i="1" s="1"/>
  <c r="Q264" i="1"/>
  <c r="Q263" i="1" s="1"/>
  <c r="Q262" i="1" s="1"/>
  <c r="Q260" i="1"/>
  <c r="Q259" i="1" s="1"/>
  <c r="Q257" i="1"/>
  <c r="Q256" i="1" s="1"/>
  <c r="Q254" i="1"/>
  <c r="Q253" i="1" s="1"/>
  <c r="Q252" i="1" s="1"/>
  <c r="Q250" i="1"/>
  <c r="Q249" i="1" s="1"/>
  <c r="Q248" i="1" s="1"/>
  <c r="Q243" i="1"/>
  <c r="Q242" i="1" s="1"/>
  <c r="Q241" i="1" s="1"/>
  <c r="Q240" i="1" s="1"/>
  <c r="Q239" i="1" s="1"/>
  <c r="Q237" i="1"/>
  <c r="Q236" i="1" s="1"/>
  <c r="Q234" i="1"/>
  <c r="Q233" i="1" s="1"/>
  <c r="Q231" i="1"/>
  <c r="Q230" i="1" s="1"/>
  <c r="Q227" i="1"/>
  <c r="Q226" i="1" s="1"/>
  <c r="Q225" i="1" s="1"/>
  <c r="Q222" i="1"/>
  <c r="Q221" i="1" s="1"/>
  <c r="Q220" i="1" s="1"/>
  <c r="Q216" i="1"/>
  <c r="Q212" i="1"/>
  <c r="Q210" i="1"/>
  <c r="Q207" i="1"/>
  <c r="Q206" i="1" s="1"/>
  <c r="Q205" i="1" s="1"/>
  <c r="Q203" i="1"/>
  <c r="Q202" i="1" s="1"/>
  <c r="Q197" i="1"/>
  <c r="Q196" i="1" s="1"/>
  <c r="Q194" i="1"/>
  <c r="Q193" i="1" s="1"/>
  <c r="Q192" i="1" s="1"/>
  <c r="Q187" i="1"/>
  <c r="Q186" i="1" s="1"/>
  <c r="Q185" i="1" s="1"/>
  <c r="Q184" i="1" s="1"/>
  <c r="Q182" i="1"/>
  <c r="Q181" i="1" s="1"/>
  <c r="Q180" i="1" s="1"/>
  <c r="Q179" i="1" s="1"/>
  <c r="Q177" i="1"/>
  <c r="Q176" i="1" s="1"/>
  <c r="Q175" i="1" s="1"/>
  <c r="Q173" i="1"/>
  <c r="Q172" i="1" s="1"/>
  <c r="Q169" i="1"/>
  <c r="Q168" i="1" s="1"/>
  <c r="Q166" i="1"/>
  <c r="Q165" i="1" s="1"/>
  <c r="Q162" i="1"/>
  <c r="Q161" i="1" s="1"/>
  <c r="Q160" i="1" s="1"/>
  <c r="Q154" i="1"/>
  <c r="Q153" i="1" s="1"/>
  <c r="Q151" i="1"/>
  <c r="Q150" i="1" s="1"/>
  <c r="Q148" i="1"/>
  <c r="Q147" i="1" s="1"/>
  <c r="Q145" i="1"/>
  <c r="Q144" i="1" s="1"/>
  <c r="Q142" i="1"/>
  <c r="Q141" i="1" s="1"/>
  <c r="Q137" i="1"/>
  <c r="Q136" i="1" s="1"/>
  <c r="Q135" i="1" s="1"/>
  <c r="Q134" i="1" s="1"/>
  <c r="Q132" i="1"/>
  <c r="Q131" i="1" s="1"/>
  <c r="Q130" i="1" s="1"/>
  <c r="Q129" i="1" s="1"/>
  <c r="Q126" i="1"/>
  <c r="Q125" i="1" s="1"/>
  <c r="Q124" i="1" s="1"/>
  <c r="Q123" i="1" s="1"/>
  <c r="Q122" i="1" s="1"/>
  <c r="Q121" i="1" s="1"/>
  <c r="Q119" i="1"/>
  <c r="Q115" i="1"/>
  <c r="Q113" i="1"/>
  <c r="Q108" i="1"/>
  <c r="Q107" i="1" s="1"/>
  <c r="Q105" i="1"/>
  <c r="Q104" i="1" s="1"/>
  <c r="Q102" i="1"/>
  <c r="Q100" i="1"/>
  <c r="Q98" i="1"/>
  <c r="Q94" i="1"/>
  <c r="Q93" i="1" s="1"/>
  <c r="Q92" i="1" s="1"/>
  <c r="Q85" i="1"/>
  <c r="Q83" i="1"/>
  <c r="Q76" i="1"/>
  <c r="Q75" i="1" s="1"/>
  <c r="Q74" i="1" s="1"/>
  <c r="Q73" i="1" s="1"/>
  <c r="Q72" i="1" s="1"/>
  <c r="Q68" i="1"/>
  <c r="Q66" i="1"/>
  <c r="Q52" i="1"/>
  <c r="Q48" i="1"/>
  <c r="Q46" i="1"/>
  <c r="Q39" i="1"/>
  <c r="Q38" i="1" s="1"/>
  <c r="Q34" i="1"/>
  <c r="Q32" i="1"/>
  <c r="Q22" i="1"/>
  <c r="Q21" i="1" s="1"/>
  <c r="Q20" i="1" s="1"/>
  <c r="Q19" i="1" s="1"/>
  <c r="Q18" i="1" s="1"/>
  <c r="P228" i="1"/>
  <c r="P227" i="1" s="1"/>
  <c r="P226" i="1" s="1"/>
  <c r="P225" i="1" s="1"/>
  <c r="O227" i="1"/>
  <c r="O226" i="1" s="1"/>
  <c r="O225" i="1" s="1"/>
  <c r="N227" i="1"/>
  <c r="N226" i="1" s="1"/>
  <c r="N225" i="1" s="1"/>
  <c r="T685" i="1" l="1"/>
  <c r="T684" i="1" s="1"/>
  <c r="T732" i="1"/>
  <c r="T728" i="1" s="1"/>
  <c r="X777" i="1"/>
  <c r="X776" i="1" s="1"/>
  <c r="Z778" i="1"/>
  <c r="Z777" i="1" s="1"/>
  <c r="Z776" i="1" s="1"/>
  <c r="V721" i="1"/>
  <c r="V720" i="1" s="1"/>
  <c r="V719" i="1" s="1"/>
  <c r="X722" i="1"/>
  <c r="V703" i="1"/>
  <c r="V702" i="1" s="1"/>
  <c r="V701" i="1" s="1"/>
  <c r="X704" i="1"/>
  <c r="V670" i="1"/>
  <c r="V669" i="1" s="1"/>
  <c r="V668" i="1" s="1"/>
  <c r="X671" i="1"/>
  <c r="V781" i="1"/>
  <c r="V780" i="1" s="1"/>
  <c r="V779" i="1" s="1"/>
  <c r="X782" i="1"/>
  <c r="V740" i="1"/>
  <c r="V739" i="1" s="1"/>
  <c r="X741" i="1"/>
  <c r="V707" i="1"/>
  <c r="V706" i="1" s="1"/>
  <c r="V705" i="1" s="1"/>
  <c r="X708" i="1"/>
  <c r="V678" i="1"/>
  <c r="V677" i="1" s="1"/>
  <c r="V676" i="1" s="1"/>
  <c r="X679" i="1"/>
  <c r="V508" i="1"/>
  <c r="X509" i="1"/>
  <c r="V769" i="1"/>
  <c r="V768" i="1" s="1"/>
  <c r="V767" i="1" s="1"/>
  <c r="X770" i="1"/>
  <c r="T743" i="1"/>
  <c r="T742" i="1" s="1"/>
  <c r="V746" i="1"/>
  <c r="V745" i="1" s="1"/>
  <c r="X747" i="1"/>
  <c r="V737" i="1"/>
  <c r="V736" i="1" s="1"/>
  <c r="X738" i="1"/>
  <c r="V682" i="1"/>
  <c r="V681" i="1" s="1"/>
  <c r="V680" i="1" s="1"/>
  <c r="X683" i="1"/>
  <c r="V687" i="1"/>
  <c r="V686" i="1" s="1"/>
  <c r="X688" i="1"/>
  <c r="V785" i="1"/>
  <c r="V784" i="1" s="1"/>
  <c r="V783" i="1" s="1"/>
  <c r="X786" i="1"/>
  <c r="V666" i="1"/>
  <c r="V665" i="1" s="1"/>
  <c r="V664" i="1" s="1"/>
  <c r="X667" i="1"/>
  <c r="V690" i="1"/>
  <c r="V689" i="1" s="1"/>
  <c r="X691" i="1"/>
  <c r="V757" i="1"/>
  <c r="V756" i="1" s="1"/>
  <c r="X758" i="1"/>
  <c r="V749" i="1"/>
  <c r="V748" i="1" s="1"/>
  <c r="X750" i="1"/>
  <c r="V726" i="1"/>
  <c r="V725" i="1" s="1"/>
  <c r="X727" i="1"/>
  <c r="T700" i="1"/>
  <c r="V712" i="1"/>
  <c r="V711" i="1" s="1"/>
  <c r="V710" i="1" s="1"/>
  <c r="V709" i="1" s="1"/>
  <c r="X713" i="1"/>
  <c r="V774" i="1"/>
  <c r="V773" i="1" s="1"/>
  <c r="V772" i="1" s="1"/>
  <c r="V771" i="1" s="1"/>
  <c r="X775" i="1"/>
  <c r="V730" i="1"/>
  <c r="V729" i="1" s="1"/>
  <c r="X731" i="1"/>
  <c r="V693" i="1"/>
  <c r="V692" i="1" s="1"/>
  <c r="X694" i="1"/>
  <c r="V760" i="1"/>
  <c r="V759" i="1" s="1"/>
  <c r="V755" i="1" s="1"/>
  <c r="V754" i="1" s="1"/>
  <c r="X761" i="1"/>
  <c r="V752" i="1"/>
  <c r="V751" i="1" s="1"/>
  <c r="V744" i="1" s="1"/>
  <c r="V743" i="1" s="1"/>
  <c r="V742" i="1" s="1"/>
  <c r="X753" i="1"/>
  <c r="V734" i="1"/>
  <c r="V733" i="1" s="1"/>
  <c r="V732" i="1" s="1"/>
  <c r="V728" i="1" s="1"/>
  <c r="X735" i="1"/>
  <c r="H724" i="1"/>
  <c r="O743" i="1"/>
  <c r="O742" i="1" s="1"/>
  <c r="V766" i="1"/>
  <c r="T698" i="1"/>
  <c r="T697" i="1" s="1"/>
  <c r="T696" i="1" s="1"/>
  <c r="T695" i="1" s="1"/>
  <c r="V699" i="1"/>
  <c r="T674" i="1"/>
  <c r="T673" i="1" s="1"/>
  <c r="T672" i="1" s="1"/>
  <c r="V675" i="1"/>
  <c r="T766" i="1"/>
  <c r="V700" i="1"/>
  <c r="T717" i="1"/>
  <c r="T716" i="1" s="1"/>
  <c r="T715" i="1" s="1"/>
  <c r="T714" i="1" s="1"/>
  <c r="V718" i="1"/>
  <c r="V685" i="1"/>
  <c r="V684" i="1" s="1"/>
  <c r="V724" i="1"/>
  <c r="V723" i="1"/>
  <c r="S604" i="1"/>
  <c r="S597" i="1" s="1"/>
  <c r="L738" i="1"/>
  <c r="N738" i="1" s="1"/>
  <c r="M743" i="1"/>
  <c r="M742" i="1" s="1"/>
  <c r="F662" i="1"/>
  <c r="F661" i="1" s="1"/>
  <c r="F660" i="1" s="1"/>
  <c r="L782" i="1"/>
  <c r="J781" i="1"/>
  <c r="J780" i="1" s="1"/>
  <c r="J779" i="1" s="1"/>
  <c r="K743" i="1"/>
  <c r="K742" i="1" s="1"/>
  <c r="J687" i="1"/>
  <c r="J686" i="1" s="1"/>
  <c r="J685" i="1" s="1"/>
  <c r="J684" i="1" s="1"/>
  <c r="S663" i="1"/>
  <c r="L679" i="1"/>
  <c r="J678" i="1"/>
  <c r="J677" i="1" s="1"/>
  <c r="J676" i="1" s="1"/>
  <c r="I743" i="1"/>
  <c r="I742" i="1" s="1"/>
  <c r="I662" i="1"/>
  <c r="I661" i="1" s="1"/>
  <c r="I660" i="1" s="1"/>
  <c r="R743" i="1"/>
  <c r="R742" i="1" s="1"/>
  <c r="S79" i="1"/>
  <c r="S78" i="1" s="1"/>
  <c r="S17" i="1" s="1"/>
  <c r="H714" i="1"/>
  <c r="H662" i="1" s="1"/>
  <c r="H661" i="1" s="1"/>
  <c r="H660" i="1" s="1"/>
  <c r="S743" i="1"/>
  <c r="S742" i="1" s="1"/>
  <c r="T663" i="1"/>
  <c r="M662" i="1"/>
  <c r="M661" i="1" s="1"/>
  <c r="M660" i="1" s="1"/>
  <c r="K662" i="1"/>
  <c r="K661" i="1" s="1"/>
  <c r="K660" i="1" s="1"/>
  <c r="G743" i="1"/>
  <c r="G742" i="1" s="1"/>
  <c r="Q662" i="1"/>
  <c r="Q661" i="1" s="1"/>
  <c r="Q660" i="1" s="1"/>
  <c r="S495" i="1"/>
  <c r="S494" i="1" s="1"/>
  <c r="J682" i="1"/>
  <c r="J681" i="1" s="1"/>
  <c r="J680" i="1" s="1"/>
  <c r="L683" i="1"/>
  <c r="T662" i="1"/>
  <c r="T661" i="1" s="1"/>
  <c r="T660" i="1" s="1"/>
  <c r="F743" i="1"/>
  <c r="F742" i="1" s="1"/>
  <c r="J674" i="1"/>
  <c r="J673" i="1" s="1"/>
  <c r="J672" i="1" s="1"/>
  <c r="L675" i="1"/>
  <c r="Q743" i="1"/>
  <c r="Q742" i="1" s="1"/>
  <c r="S621" i="1"/>
  <c r="S620" i="1" s="1"/>
  <c r="S619" i="1" s="1"/>
  <c r="J724" i="1"/>
  <c r="J703" i="1"/>
  <c r="J702" i="1" s="1"/>
  <c r="J701" i="1" s="1"/>
  <c r="L704" i="1"/>
  <c r="L699" i="1"/>
  <c r="J698" i="1"/>
  <c r="J697" i="1" s="1"/>
  <c r="J696" i="1" s="1"/>
  <c r="J695" i="1" s="1"/>
  <c r="J712" i="1"/>
  <c r="J711" i="1" s="1"/>
  <c r="J710" i="1" s="1"/>
  <c r="J709" i="1" s="1"/>
  <c r="L713" i="1"/>
  <c r="N786" i="1"/>
  <c r="L785" i="1"/>
  <c r="L784" i="1" s="1"/>
  <c r="L783" i="1" s="1"/>
  <c r="L753" i="1"/>
  <c r="J752" i="1"/>
  <c r="J751" i="1" s="1"/>
  <c r="N758" i="1"/>
  <c r="L757" i="1"/>
  <c r="L756" i="1" s="1"/>
  <c r="L770" i="1"/>
  <c r="J769" i="1"/>
  <c r="J768" i="1" s="1"/>
  <c r="J767" i="1" s="1"/>
  <c r="J766" i="1" s="1"/>
  <c r="L750" i="1"/>
  <c r="J749" i="1"/>
  <c r="J748" i="1" s="1"/>
  <c r="N761" i="1"/>
  <c r="L760" i="1"/>
  <c r="L759" i="1" s="1"/>
  <c r="H755" i="1"/>
  <c r="H754" i="1" s="1"/>
  <c r="H743" i="1" s="1"/>
  <c r="H742" i="1" s="1"/>
  <c r="N775" i="1"/>
  <c r="L774" i="1"/>
  <c r="L773" i="1" s="1"/>
  <c r="L772" i="1" s="1"/>
  <c r="L771" i="1" s="1"/>
  <c r="J755" i="1"/>
  <c r="J754" i="1" s="1"/>
  <c r="P747" i="1"/>
  <c r="P746" i="1" s="1"/>
  <c r="P745" i="1" s="1"/>
  <c r="N746" i="1"/>
  <c r="N745" i="1" s="1"/>
  <c r="L735" i="1"/>
  <c r="J734" i="1"/>
  <c r="J733" i="1" s="1"/>
  <c r="J732" i="1" s="1"/>
  <c r="J728" i="1" s="1"/>
  <c r="N726" i="1"/>
  <c r="N725" i="1" s="1"/>
  <c r="P727" i="1"/>
  <c r="P726" i="1" s="1"/>
  <c r="P725" i="1" s="1"/>
  <c r="J721" i="1"/>
  <c r="J720" i="1" s="1"/>
  <c r="J719" i="1" s="1"/>
  <c r="L722" i="1"/>
  <c r="N708" i="1"/>
  <c r="L707" i="1"/>
  <c r="L706" i="1" s="1"/>
  <c r="L705" i="1" s="1"/>
  <c r="L666" i="1"/>
  <c r="L665" i="1" s="1"/>
  <c r="L664" i="1" s="1"/>
  <c r="N667" i="1"/>
  <c r="L737" i="1"/>
  <c r="L736" i="1" s="1"/>
  <c r="P688" i="1"/>
  <c r="P687" i="1" s="1"/>
  <c r="P686" i="1" s="1"/>
  <c r="P685" i="1" s="1"/>
  <c r="P684" i="1" s="1"/>
  <c r="N687" i="1"/>
  <c r="N686" i="1" s="1"/>
  <c r="N685" i="1" s="1"/>
  <c r="N684" i="1" s="1"/>
  <c r="O662" i="1"/>
  <c r="O661" i="1" s="1"/>
  <c r="O660" i="1" s="1"/>
  <c r="R662" i="1"/>
  <c r="R661" i="1" s="1"/>
  <c r="R660" i="1" s="1"/>
  <c r="S724" i="1"/>
  <c r="S723" i="1"/>
  <c r="S714" i="1" s="1"/>
  <c r="J717" i="1"/>
  <c r="J716" i="1" s="1"/>
  <c r="J715" i="1" s="1"/>
  <c r="L718" i="1"/>
  <c r="N730" i="1"/>
  <c r="N729" i="1" s="1"/>
  <c r="P731" i="1"/>
  <c r="P730" i="1" s="1"/>
  <c r="P729" i="1" s="1"/>
  <c r="J693" i="1"/>
  <c r="J692" i="1" s="1"/>
  <c r="L694" i="1"/>
  <c r="G662" i="1"/>
  <c r="G661" i="1" s="1"/>
  <c r="G660" i="1" s="1"/>
  <c r="L723" i="1"/>
  <c r="L724" i="1"/>
  <c r="N741" i="1"/>
  <c r="L740" i="1"/>
  <c r="L739" i="1" s="1"/>
  <c r="L691" i="1"/>
  <c r="J690" i="1"/>
  <c r="J689" i="1" s="1"/>
  <c r="L671" i="1"/>
  <c r="J670" i="1"/>
  <c r="J669" i="1" s="1"/>
  <c r="J668" i="1" s="1"/>
  <c r="S449" i="1"/>
  <c r="S448" i="1" s="1"/>
  <c r="S442" i="1" s="1"/>
  <c r="S384" i="1"/>
  <c r="S383" i="1" s="1"/>
  <c r="S330" i="1"/>
  <c r="S329" i="1" s="1"/>
  <c r="S274" i="1"/>
  <c r="S246" i="1" s="1"/>
  <c r="S245" i="1" s="1"/>
  <c r="S159" i="1"/>
  <c r="S158" i="1" s="1"/>
  <c r="S157" i="1" s="1"/>
  <c r="S156" i="1" s="1"/>
  <c r="S548" i="1"/>
  <c r="S547" i="1" s="1"/>
  <c r="S546" i="1" s="1"/>
  <c r="S545" i="1" s="1"/>
  <c r="S240" i="1"/>
  <c r="Q279" i="1"/>
  <c r="Q65" i="1"/>
  <c r="Q64" i="1" s="1"/>
  <c r="Q63" i="1" s="1"/>
  <c r="Q62" i="1" s="1"/>
  <c r="Q61" i="1" s="1"/>
  <c r="Q112" i="1"/>
  <c r="Q111" i="1" s="1"/>
  <c r="Q110" i="1" s="1"/>
  <c r="Q341" i="1"/>
  <c r="Q340" i="1" s="1"/>
  <c r="Q331" i="1" s="1"/>
  <c r="Q505" i="1"/>
  <c r="Q504" i="1" s="1"/>
  <c r="Q503" i="1" s="1"/>
  <c r="Q502" i="1" s="1"/>
  <c r="Q310" i="1"/>
  <c r="Q303" i="1" s="1"/>
  <c r="Q302" i="1" s="1"/>
  <c r="Q366" i="1"/>
  <c r="Q365" i="1" s="1"/>
  <c r="Q436" i="1"/>
  <c r="Q439" i="1"/>
  <c r="Q462" i="1"/>
  <c r="Q461" i="1" s="1"/>
  <c r="Q460" i="1" s="1"/>
  <c r="Q404" i="1"/>
  <c r="Q403" i="1" s="1"/>
  <c r="Q402" i="1" s="1"/>
  <c r="Q351" i="1"/>
  <c r="Q350" i="1" s="1"/>
  <c r="Q349" i="1" s="1"/>
  <c r="Q399" i="1"/>
  <c r="Q398" i="1" s="1"/>
  <c r="Q82" i="1"/>
  <c r="Q81" i="1" s="1"/>
  <c r="Q80" i="1" s="1"/>
  <c r="Q171" i="1"/>
  <c r="Q612" i="1"/>
  <c r="Q611" i="1" s="1"/>
  <c r="Q247" i="1"/>
  <c r="Q140" i="1"/>
  <c r="Q139" i="1" s="1"/>
  <c r="Q128" i="1" s="1"/>
  <c r="Q549" i="1"/>
  <c r="Q191" i="1"/>
  <c r="Q190" i="1" s="1"/>
  <c r="Q189" i="1" s="1"/>
  <c r="Q557" i="1"/>
  <c r="Q556" i="1" s="1"/>
  <c r="Q582" i="1"/>
  <c r="Q581" i="1" s="1"/>
  <c r="Q577" i="1" s="1"/>
  <c r="Q31" i="1"/>
  <c r="Q30" i="1" s="1"/>
  <c r="Q29" i="1" s="1"/>
  <c r="Q28" i="1" s="1"/>
  <c r="Q27" i="1" s="1"/>
  <c r="Q286" i="1"/>
  <c r="Q266" i="1"/>
  <c r="Q164" i="1"/>
  <c r="Q652" i="1"/>
  <c r="Q651" i="1" s="1"/>
  <c r="Q650" i="1" s="1"/>
  <c r="Q649" i="1" s="1"/>
  <c r="Q536" i="1"/>
  <c r="Q535" i="1" s="1"/>
  <c r="Q534" i="1" s="1"/>
  <c r="Q533" i="1" s="1"/>
  <c r="Q209" i="1"/>
  <c r="Q201" i="1" s="1"/>
  <c r="Q200" i="1" s="1"/>
  <c r="Q199" i="1" s="1"/>
  <c r="Q468" i="1"/>
  <c r="Q294" i="1"/>
  <c r="Q632" i="1"/>
  <c r="Q45" i="1"/>
  <c r="Q44" i="1" s="1"/>
  <c r="Q43" i="1" s="1"/>
  <c r="Q42" i="1" s="1"/>
  <c r="Q41" i="1" s="1"/>
  <c r="Q97" i="1"/>
  <c r="Q96" i="1" s="1"/>
  <c r="Q91" i="1" s="1"/>
  <c r="Q354" i="1"/>
  <c r="Q528" i="1"/>
  <c r="Q527" i="1" s="1"/>
  <c r="Q606" i="1"/>
  <c r="Q605" i="1" s="1"/>
  <c r="Q622" i="1"/>
  <c r="Q373" i="1"/>
  <c r="Q374" i="1"/>
  <c r="Q565" i="1"/>
  <c r="Q564" i="1" s="1"/>
  <c r="Q420" i="1"/>
  <c r="Q450" i="1"/>
  <c r="R228" i="1"/>
  <c r="Q229" i="1"/>
  <c r="Q224" i="1" s="1"/>
  <c r="Q219" i="1" s="1"/>
  <c r="Q519" i="1"/>
  <c r="Q518" i="1" s="1"/>
  <c r="Q517" i="1" s="1"/>
  <c r="O658" i="1"/>
  <c r="O657" i="1" s="1"/>
  <c r="O656" i="1" s="1"/>
  <c r="O654" i="1"/>
  <c r="O653" i="1" s="1"/>
  <c r="O647" i="1"/>
  <c r="O646" i="1" s="1"/>
  <c r="O645" i="1" s="1"/>
  <c r="O644" i="1" s="1"/>
  <c r="O643" i="1" s="1"/>
  <c r="O641" i="1"/>
  <c r="O640" i="1" s="1"/>
  <c r="O638" i="1"/>
  <c r="O637" i="1" s="1"/>
  <c r="O635" i="1"/>
  <c r="O634" i="1" s="1"/>
  <c r="O633" i="1" s="1"/>
  <c r="O630" i="1"/>
  <c r="O629" i="1" s="1"/>
  <c r="O627" i="1"/>
  <c r="O626" i="1" s="1"/>
  <c r="O624" i="1"/>
  <c r="O623" i="1" s="1"/>
  <c r="O617" i="1"/>
  <c r="O616" i="1" s="1"/>
  <c r="O614" i="1"/>
  <c r="O613" i="1" s="1"/>
  <c r="O609" i="1"/>
  <c r="O607" i="1"/>
  <c r="O602" i="1"/>
  <c r="O601" i="1" s="1"/>
  <c r="O600" i="1" s="1"/>
  <c r="O599" i="1" s="1"/>
  <c r="O598" i="1" s="1"/>
  <c r="O595" i="1"/>
  <c r="O594" i="1" s="1"/>
  <c r="O593" i="1" s="1"/>
  <c r="O591" i="1"/>
  <c r="O590" i="1" s="1"/>
  <c r="O589" i="1" s="1"/>
  <c r="O587" i="1"/>
  <c r="O586" i="1" s="1"/>
  <c r="O584" i="1"/>
  <c r="O583" i="1" s="1"/>
  <c r="O579" i="1"/>
  <c r="O578" i="1" s="1"/>
  <c r="O575" i="1"/>
  <c r="O574" i="1" s="1"/>
  <c r="O573" i="1" s="1"/>
  <c r="O572" i="1" s="1"/>
  <c r="O570" i="1"/>
  <c r="O569" i="1" s="1"/>
  <c r="O567" i="1"/>
  <c r="O566" i="1" s="1"/>
  <c r="O562" i="1"/>
  <c r="O561" i="1" s="1"/>
  <c r="O559" i="1"/>
  <c r="O558" i="1" s="1"/>
  <c r="O554" i="1"/>
  <c r="O553" i="1" s="1"/>
  <c r="O551" i="1"/>
  <c r="O550" i="1" s="1"/>
  <c r="O543" i="1"/>
  <c r="O539" i="1"/>
  <c r="O537" i="1"/>
  <c r="O531" i="1"/>
  <c r="O529" i="1"/>
  <c r="O525" i="1"/>
  <c r="O524" i="1" s="1"/>
  <c r="O522" i="1"/>
  <c r="O520" i="1"/>
  <c r="O515" i="1"/>
  <c r="O514" i="1" s="1"/>
  <c r="O513" i="1" s="1"/>
  <c r="O512" i="1" s="1"/>
  <c r="O510" i="1"/>
  <c r="O506" i="1"/>
  <c r="O500" i="1"/>
  <c r="O499" i="1" s="1"/>
  <c r="O498" i="1" s="1"/>
  <c r="O497" i="1" s="1"/>
  <c r="O496" i="1" s="1"/>
  <c r="O492" i="1"/>
  <c r="O491" i="1" s="1"/>
  <c r="O490" i="1" s="1"/>
  <c r="O489" i="1" s="1"/>
  <c r="O488" i="1" s="1"/>
  <c r="O487" i="1" s="1"/>
  <c r="O485" i="1"/>
  <c r="O484" i="1" s="1"/>
  <c r="O483" i="1" s="1"/>
  <c r="O482" i="1" s="1"/>
  <c r="O480" i="1"/>
  <c r="O479" i="1" s="1"/>
  <c r="O478" i="1" s="1"/>
  <c r="O476" i="1"/>
  <c r="O475" i="1" s="1"/>
  <c r="O474" i="1" s="1"/>
  <c r="O473" i="1" s="1"/>
  <c r="O471" i="1"/>
  <c r="O470" i="1" s="1"/>
  <c r="O469" i="1" s="1"/>
  <c r="O466" i="1"/>
  <c r="O465" i="1" s="1"/>
  <c r="O463" i="1"/>
  <c r="O462" i="1" s="1"/>
  <c r="O458" i="1"/>
  <c r="O457" i="1" s="1"/>
  <c r="O455" i="1"/>
  <c r="O454" i="1" s="1"/>
  <c r="O452" i="1"/>
  <c r="O451" i="1" s="1"/>
  <c r="O446" i="1"/>
  <c r="O445" i="1" s="1"/>
  <c r="O444" i="1" s="1"/>
  <c r="O443" i="1" s="1"/>
  <c r="O440" i="1"/>
  <c r="O439" i="1" s="1"/>
  <c r="O437" i="1"/>
  <c r="O436" i="1" s="1"/>
  <c r="O432" i="1"/>
  <c r="O431" i="1" s="1"/>
  <c r="O430" i="1" s="1"/>
  <c r="O429" i="1" s="1"/>
  <c r="O427" i="1"/>
  <c r="O426" i="1" s="1"/>
  <c r="O425" i="1" s="1"/>
  <c r="O423" i="1"/>
  <c r="O422" i="1" s="1"/>
  <c r="O421" i="1" s="1"/>
  <c r="O418" i="1"/>
  <c r="O417" i="1" s="1"/>
  <c r="O416" i="1" s="1"/>
  <c r="O415" i="1" s="1"/>
  <c r="O414" i="1" s="1"/>
  <c r="O412" i="1"/>
  <c r="O411" i="1" s="1"/>
  <c r="O410" i="1" s="1"/>
  <c r="O409" i="1" s="1"/>
  <c r="O407" i="1"/>
  <c r="O405" i="1"/>
  <c r="O400" i="1"/>
  <c r="O399" i="1" s="1"/>
  <c r="O398" i="1" s="1"/>
  <c r="O396" i="1"/>
  <c r="O395" i="1" s="1"/>
  <c r="O394" i="1" s="1"/>
  <c r="O392" i="1"/>
  <c r="O391" i="1" s="1"/>
  <c r="O390" i="1" s="1"/>
  <c r="O388" i="1"/>
  <c r="O387" i="1" s="1"/>
  <c r="O386" i="1" s="1"/>
  <c r="O381" i="1"/>
  <c r="O380" i="1" s="1"/>
  <c r="O379" i="1" s="1"/>
  <c r="O378" i="1" s="1"/>
  <c r="O376" i="1"/>
  <c r="O375" i="1" s="1"/>
  <c r="O373" i="1" s="1"/>
  <c r="O371" i="1"/>
  <c r="O370" i="1" s="1"/>
  <c r="O369" i="1" s="1"/>
  <c r="O367" i="1"/>
  <c r="O366" i="1" s="1"/>
  <c r="O365" i="1" s="1"/>
  <c r="O362" i="1"/>
  <c r="O361" i="1" s="1"/>
  <c r="O360" i="1" s="1"/>
  <c r="O359" i="1" s="1"/>
  <c r="O357" i="1"/>
  <c r="O356" i="1" s="1"/>
  <c r="O355" i="1" s="1"/>
  <c r="O352" i="1"/>
  <c r="O351" i="1" s="1"/>
  <c r="O350" i="1" s="1"/>
  <c r="O349" i="1" s="1"/>
  <c r="O347" i="1"/>
  <c r="O346" i="1" s="1"/>
  <c r="O345" i="1" s="1"/>
  <c r="O344" i="1" s="1"/>
  <c r="O342" i="1"/>
  <c r="O341" i="1" s="1"/>
  <c r="O340" i="1" s="1"/>
  <c r="O338" i="1"/>
  <c r="O337" i="1" s="1"/>
  <c r="O336" i="1" s="1"/>
  <c r="O334" i="1"/>
  <c r="O333" i="1" s="1"/>
  <c r="O332" i="1" s="1"/>
  <c r="O326" i="1"/>
  <c r="O325" i="1" s="1"/>
  <c r="O324" i="1" s="1"/>
  <c r="O323" i="1" s="1"/>
  <c r="O322" i="1" s="1"/>
  <c r="O321" i="1" s="1"/>
  <c r="O319" i="1"/>
  <c r="O318" i="1" s="1"/>
  <c r="O316" i="1"/>
  <c r="O315" i="1" s="1"/>
  <c r="O314" i="1" s="1"/>
  <c r="O312" i="1"/>
  <c r="O311" i="1" s="1"/>
  <c r="O308" i="1"/>
  <c r="O307" i="1" s="1"/>
  <c r="O305" i="1"/>
  <c r="O304" i="1" s="1"/>
  <c r="O300" i="1"/>
  <c r="O299" i="1" s="1"/>
  <c r="O298" i="1" s="1"/>
  <c r="O296" i="1"/>
  <c r="O295" i="1" s="1"/>
  <c r="O292" i="1"/>
  <c r="O291" i="1" s="1"/>
  <c r="O290" i="1" s="1"/>
  <c r="O288" i="1"/>
  <c r="O287" i="1" s="1"/>
  <c r="O284" i="1"/>
  <c r="O283" i="1" s="1"/>
  <c r="O281" i="1"/>
  <c r="O280" i="1" s="1"/>
  <c r="O277" i="1"/>
  <c r="O276" i="1" s="1"/>
  <c r="O275" i="1" s="1"/>
  <c r="O272" i="1"/>
  <c r="O271" i="1" s="1"/>
  <c r="O269" i="1"/>
  <c r="O268" i="1" s="1"/>
  <c r="O267" i="1" s="1"/>
  <c r="O264" i="1"/>
  <c r="O263" i="1" s="1"/>
  <c r="O262" i="1" s="1"/>
  <c r="O260" i="1"/>
  <c r="O259" i="1" s="1"/>
  <c r="O257" i="1"/>
  <c r="O256" i="1" s="1"/>
  <c r="O254" i="1"/>
  <c r="O253" i="1" s="1"/>
  <c r="O252" i="1" s="1"/>
  <c r="O250" i="1"/>
  <c r="O249" i="1" s="1"/>
  <c r="O248" i="1" s="1"/>
  <c r="O244" i="1"/>
  <c r="O237" i="1"/>
  <c r="O236" i="1" s="1"/>
  <c r="O234" i="1"/>
  <c r="O233" i="1" s="1"/>
  <c r="O231" i="1"/>
  <c r="O230" i="1" s="1"/>
  <c r="O222" i="1"/>
  <c r="O221" i="1" s="1"/>
  <c r="O220" i="1" s="1"/>
  <c r="O216" i="1"/>
  <c r="O212" i="1"/>
  <c r="O210" i="1"/>
  <c r="O207" i="1"/>
  <c r="O206" i="1" s="1"/>
  <c r="O205" i="1" s="1"/>
  <c r="O203" i="1"/>
  <c r="O202" i="1" s="1"/>
  <c r="O197" i="1"/>
  <c r="O196" i="1" s="1"/>
  <c r="O194" i="1"/>
  <c r="O193" i="1" s="1"/>
  <c r="O192" i="1" s="1"/>
  <c r="O187" i="1"/>
  <c r="O186" i="1" s="1"/>
  <c r="O185" i="1" s="1"/>
  <c r="O184" i="1" s="1"/>
  <c r="O182" i="1"/>
  <c r="O181" i="1" s="1"/>
  <c r="O180" i="1" s="1"/>
  <c r="O179" i="1" s="1"/>
  <c r="O177" i="1"/>
  <c r="O176" i="1" s="1"/>
  <c r="O175" i="1" s="1"/>
  <c r="O173" i="1"/>
  <c r="O172" i="1" s="1"/>
  <c r="O169" i="1"/>
  <c r="O168" i="1" s="1"/>
  <c r="O166" i="1"/>
  <c r="O165" i="1" s="1"/>
  <c r="O162" i="1"/>
  <c r="O161" i="1" s="1"/>
  <c r="O160" i="1" s="1"/>
  <c r="O154" i="1"/>
  <c r="O153" i="1" s="1"/>
  <c r="O151" i="1"/>
  <c r="O150" i="1" s="1"/>
  <c r="O148" i="1"/>
  <c r="O147" i="1" s="1"/>
  <c r="O145" i="1"/>
  <c r="O144" i="1" s="1"/>
  <c r="O142" i="1"/>
  <c r="O141" i="1" s="1"/>
  <c r="O137" i="1"/>
  <c r="O136" i="1" s="1"/>
  <c r="O135" i="1" s="1"/>
  <c r="O134" i="1" s="1"/>
  <c r="O132" i="1"/>
  <c r="O131" i="1" s="1"/>
  <c r="O130" i="1" s="1"/>
  <c r="O129" i="1" s="1"/>
  <c r="O126" i="1"/>
  <c r="O125" i="1" s="1"/>
  <c r="O124" i="1" s="1"/>
  <c r="O123" i="1" s="1"/>
  <c r="O122" i="1" s="1"/>
  <c r="O121" i="1" s="1"/>
  <c r="O119" i="1"/>
  <c r="O115" i="1"/>
  <c r="O113" i="1"/>
  <c r="O108" i="1"/>
  <c r="O107" i="1" s="1"/>
  <c r="O105" i="1"/>
  <c r="O104" i="1" s="1"/>
  <c r="O102" i="1"/>
  <c r="O100" i="1"/>
  <c r="O98" i="1"/>
  <c r="O94" i="1"/>
  <c r="O93" i="1" s="1"/>
  <c r="O92" i="1" s="1"/>
  <c r="O85" i="1"/>
  <c r="O83" i="1"/>
  <c r="O76" i="1"/>
  <c r="O75" i="1" s="1"/>
  <c r="O74" i="1" s="1"/>
  <c r="O73" i="1" s="1"/>
  <c r="O72" i="1" s="1"/>
  <c r="O68" i="1"/>
  <c r="O66" i="1"/>
  <c r="O52" i="1"/>
  <c r="O48" i="1"/>
  <c r="O46" i="1"/>
  <c r="O39" i="1"/>
  <c r="O38" i="1" s="1"/>
  <c r="O34" i="1"/>
  <c r="O32" i="1"/>
  <c r="O22" i="1"/>
  <c r="O21" i="1" s="1"/>
  <c r="O20" i="1" s="1"/>
  <c r="O19" i="1" s="1"/>
  <c r="O18" i="1" s="1"/>
  <c r="X734" i="1" l="1"/>
  <c r="X733" i="1" s="1"/>
  <c r="Z735" i="1"/>
  <c r="Z734" i="1" s="1"/>
  <c r="Z733" i="1" s="1"/>
  <c r="X752" i="1"/>
  <c r="X751" i="1" s="1"/>
  <c r="Z753" i="1"/>
  <c r="Z752" i="1" s="1"/>
  <c r="Z751" i="1" s="1"/>
  <c r="X760" i="1"/>
  <c r="X759" i="1" s="1"/>
  <c r="Z761" i="1"/>
  <c r="Z760" i="1" s="1"/>
  <c r="Z759" i="1" s="1"/>
  <c r="X693" i="1"/>
  <c r="X692" i="1" s="1"/>
  <c r="Z694" i="1"/>
  <c r="Z693" i="1" s="1"/>
  <c r="Z692" i="1" s="1"/>
  <c r="X730" i="1"/>
  <c r="X729" i="1" s="1"/>
  <c r="Z731" i="1"/>
  <c r="Z730" i="1" s="1"/>
  <c r="Z729" i="1" s="1"/>
  <c r="X774" i="1"/>
  <c r="X773" i="1" s="1"/>
  <c r="X772" i="1" s="1"/>
  <c r="X771" i="1" s="1"/>
  <c r="Z775" i="1"/>
  <c r="Z774" i="1" s="1"/>
  <c r="Z773" i="1" s="1"/>
  <c r="Z772" i="1" s="1"/>
  <c r="Z771" i="1" s="1"/>
  <c r="X712" i="1"/>
  <c r="X711" i="1" s="1"/>
  <c r="X710" i="1" s="1"/>
  <c r="X709" i="1" s="1"/>
  <c r="Z713" i="1"/>
  <c r="Z712" i="1" s="1"/>
  <c r="Z711" i="1" s="1"/>
  <c r="Z710" i="1" s="1"/>
  <c r="Z709" i="1" s="1"/>
  <c r="X769" i="1"/>
  <c r="X768" i="1" s="1"/>
  <c r="X767" i="1" s="1"/>
  <c r="Z770" i="1"/>
  <c r="Z769" i="1" s="1"/>
  <c r="Z768" i="1" s="1"/>
  <c r="Z767" i="1" s="1"/>
  <c r="Z766" i="1" s="1"/>
  <c r="X508" i="1"/>
  <c r="Z509" i="1"/>
  <c r="Z508" i="1" s="1"/>
  <c r="X678" i="1"/>
  <c r="X677" i="1" s="1"/>
  <c r="X676" i="1" s="1"/>
  <c r="Z679" i="1"/>
  <c r="Z678" i="1" s="1"/>
  <c r="Z677" i="1" s="1"/>
  <c r="Z676" i="1" s="1"/>
  <c r="X707" i="1"/>
  <c r="X706" i="1" s="1"/>
  <c r="X705" i="1" s="1"/>
  <c r="Z708" i="1"/>
  <c r="Z707" i="1" s="1"/>
  <c r="Z706" i="1" s="1"/>
  <c r="Z705" i="1" s="1"/>
  <c r="X740" i="1"/>
  <c r="X739" i="1" s="1"/>
  <c r="Z741" i="1"/>
  <c r="Z740" i="1" s="1"/>
  <c r="Z739" i="1" s="1"/>
  <c r="X781" i="1"/>
  <c r="X780" i="1" s="1"/>
  <c r="X779" i="1" s="1"/>
  <c r="Z782" i="1"/>
  <c r="Z781" i="1" s="1"/>
  <c r="Z780" i="1" s="1"/>
  <c r="Z779" i="1" s="1"/>
  <c r="X670" i="1"/>
  <c r="X669" i="1" s="1"/>
  <c r="X668" i="1" s="1"/>
  <c r="Z671" i="1"/>
  <c r="Z670" i="1" s="1"/>
  <c r="Z669" i="1" s="1"/>
  <c r="Z668" i="1" s="1"/>
  <c r="X703" i="1"/>
  <c r="X702" i="1" s="1"/>
  <c r="X701" i="1" s="1"/>
  <c r="Z704" i="1"/>
  <c r="Z703" i="1" s="1"/>
  <c r="Z702" i="1" s="1"/>
  <c r="Z701" i="1" s="1"/>
  <c r="Z700" i="1" s="1"/>
  <c r="X721" i="1"/>
  <c r="X720" i="1" s="1"/>
  <c r="X719" i="1" s="1"/>
  <c r="Z722" i="1"/>
  <c r="Z721" i="1" s="1"/>
  <c r="Z720" i="1" s="1"/>
  <c r="Z719" i="1" s="1"/>
  <c r="X726" i="1"/>
  <c r="X725" i="1" s="1"/>
  <c r="Z727" i="1"/>
  <c r="Z726" i="1" s="1"/>
  <c r="Z725" i="1" s="1"/>
  <c r="X749" i="1"/>
  <c r="X748" i="1" s="1"/>
  <c r="Z750" i="1"/>
  <c r="Z749" i="1" s="1"/>
  <c r="Z748" i="1" s="1"/>
  <c r="X757" i="1"/>
  <c r="X756" i="1" s="1"/>
  <c r="Z758" i="1"/>
  <c r="Z757" i="1" s="1"/>
  <c r="Z756" i="1" s="1"/>
  <c r="X690" i="1"/>
  <c r="X689" i="1" s="1"/>
  <c r="Z691" i="1"/>
  <c r="Z690" i="1" s="1"/>
  <c r="Z689" i="1" s="1"/>
  <c r="X666" i="1"/>
  <c r="X665" i="1" s="1"/>
  <c r="X664" i="1" s="1"/>
  <c r="Z667" i="1"/>
  <c r="Z666" i="1" s="1"/>
  <c r="Z665" i="1" s="1"/>
  <c r="Z664" i="1" s="1"/>
  <c r="X785" i="1"/>
  <c r="X784" i="1" s="1"/>
  <c r="X783" i="1" s="1"/>
  <c r="Z786" i="1"/>
  <c r="Z785" i="1" s="1"/>
  <c r="Z784" i="1" s="1"/>
  <c r="Z783" i="1" s="1"/>
  <c r="X687" i="1"/>
  <c r="X686" i="1" s="1"/>
  <c r="Z688" i="1"/>
  <c r="Z687" i="1" s="1"/>
  <c r="Z686" i="1" s="1"/>
  <c r="Z685" i="1" s="1"/>
  <c r="Z684" i="1" s="1"/>
  <c r="X682" i="1"/>
  <c r="X681" i="1" s="1"/>
  <c r="X680" i="1" s="1"/>
  <c r="Z683" i="1"/>
  <c r="Z682" i="1" s="1"/>
  <c r="Z681" i="1" s="1"/>
  <c r="Z680" i="1" s="1"/>
  <c r="X737" i="1"/>
  <c r="X736" i="1" s="1"/>
  <c r="Z738" i="1"/>
  <c r="Z737" i="1" s="1"/>
  <c r="Z736" i="1" s="1"/>
  <c r="X746" i="1"/>
  <c r="X745" i="1" s="1"/>
  <c r="Z747" i="1"/>
  <c r="Z746" i="1" s="1"/>
  <c r="Z745" i="1" s="1"/>
  <c r="Z744" i="1" s="1"/>
  <c r="V717" i="1"/>
  <c r="V716" i="1" s="1"/>
  <c r="V715" i="1" s="1"/>
  <c r="X718" i="1"/>
  <c r="V698" i="1"/>
  <c r="V697" i="1" s="1"/>
  <c r="V696" i="1" s="1"/>
  <c r="V695" i="1" s="1"/>
  <c r="X699" i="1"/>
  <c r="X700" i="1"/>
  <c r="X723" i="1"/>
  <c r="X724" i="1"/>
  <c r="X685" i="1"/>
  <c r="X684" i="1" s="1"/>
  <c r="V674" i="1"/>
  <c r="V673" i="1" s="1"/>
  <c r="V672" i="1" s="1"/>
  <c r="X675" i="1"/>
  <c r="X766" i="1"/>
  <c r="X744" i="1"/>
  <c r="V663" i="1"/>
  <c r="V714" i="1"/>
  <c r="Q385" i="1"/>
  <c r="S662" i="1"/>
  <c r="S661" i="1" s="1"/>
  <c r="S660" i="1" s="1"/>
  <c r="N782" i="1"/>
  <c r="L781" i="1"/>
  <c r="L780" i="1" s="1"/>
  <c r="L779" i="1" s="1"/>
  <c r="J663" i="1"/>
  <c r="L678" i="1"/>
  <c r="L677" i="1" s="1"/>
  <c r="L676" i="1" s="1"/>
  <c r="N679" i="1"/>
  <c r="Q621" i="1"/>
  <c r="Q620" i="1" s="1"/>
  <c r="Q619" i="1" s="1"/>
  <c r="J744" i="1"/>
  <c r="J743" i="1" s="1"/>
  <c r="J742" i="1" s="1"/>
  <c r="N699" i="1"/>
  <c r="L698" i="1"/>
  <c r="L697" i="1" s="1"/>
  <c r="L696" i="1" s="1"/>
  <c r="L695" i="1" s="1"/>
  <c r="L712" i="1"/>
  <c r="L711" i="1" s="1"/>
  <c r="L710" i="1" s="1"/>
  <c r="L709" i="1" s="1"/>
  <c r="N713" i="1"/>
  <c r="N704" i="1"/>
  <c r="L703" i="1"/>
  <c r="L702" i="1" s="1"/>
  <c r="L701" i="1" s="1"/>
  <c r="T228" i="1"/>
  <c r="J700" i="1"/>
  <c r="N675" i="1"/>
  <c r="L674" i="1"/>
  <c r="L673" i="1" s="1"/>
  <c r="L672" i="1" s="1"/>
  <c r="N683" i="1"/>
  <c r="L682" i="1"/>
  <c r="L681" i="1" s="1"/>
  <c r="L680" i="1" s="1"/>
  <c r="L755" i="1"/>
  <c r="L754" i="1" s="1"/>
  <c r="N785" i="1"/>
  <c r="N784" i="1" s="1"/>
  <c r="N783" i="1" s="1"/>
  <c r="P786" i="1"/>
  <c r="P785" i="1" s="1"/>
  <c r="P784" i="1" s="1"/>
  <c r="P783" i="1" s="1"/>
  <c r="N774" i="1"/>
  <c r="N773" i="1" s="1"/>
  <c r="N772" i="1" s="1"/>
  <c r="N771" i="1" s="1"/>
  <c r="P775" i="1"/>
  <c r="P774" i="1" s="1"/>
  <c r="P773" i="1" s="1"/>
  <c r="P772" i="1" s="1"/>
  <c r="P771" i="1" s="1"/>
  <c r="N760" i="1"/>
  <c r="N759" i="1" s="1"/>
  <c r="P761" i="1"/>
  <c r="P760" i="1" s="1"/>
  <c r="P759" i="1" s="1"/>
  <c r="N770" i="1"/>
  <c r="L769" i="1"/>
  <c r="L768" i="1" s="1"/>
  <c r="L767" i="1" s="1"/>
  <c r="L766" i="1" s="1"/>
  <c r="N753" i="1"/>
  <c r="L752" i="1"/>
  <c r="L751" i="1" s="1"/>
  <c r="N750" i="1"/>
  <c r="L749" i="1"/>
  <c r="L748" i="1" s="1"/>
  <c r="N757" i="1"/>
  <c r="N756" i="1" s="1"/>
  <c r="P758" i="1"/>
  <c r="P757" i="1" s="1"/>
  <c r="P756" i="1" s="1"/>
  <c r="N671" i="1"/>
  <c r="L670" i="1"/>
  <c r="L669" i="1" s="1"/>
  <c r="L668" i="1" s="1"/>
  <c r="P738" i="1"/>
  <c r="P737" i="1" s="1"/>
  <c r="P736" i="1" s="1"/>
  <c r="N737" i="1"/>
  <c r="N736" i="1" s="1"/>
  <c r="J714" i="1"/>
  <c r="N735" i="1"/>
  <c r="L734" i="1"/>
  <c r="L733" i="1" s="1"/>
  <c r="L732" i="1" s="1"/>
  <c r="L728" i="1" s="1"/>
  <c r="N666" i="1"/>
  <c r="N665" i="1" s="1"/>
  <c r="N664" i="1" s="1"/>
  <c r="P667" i="1"/>
  <c r="P666" i="1" s="1"/>
  <c r="P665" i="1" s="1"/>
  <c r="P664" i="1" s="1"/>
  <c r="P723" i="1"/>
  <c r="P724" i="1"/>
  <c r="L690" i="1"/>
  <c r="L689" i="1" s="1"/>
  <c r="N691" i="1"/>
  <c r="N707" i="1"/>
  <c r="N706" i="1" s="1"/>
  <c r="N705" i="1" s="1"/>
  <c r="P708" i="1"/>
  <c r="P707" i="1" s="1"/>
  <c r="P706" i="1" s="1"/>
  <c r="P705" i="1" s="1"/>
  <c r="N723" i="1"/>
  <c r="N724" i="1"/>
  <c r="N740" i="1"/>
  <c r="N739" i="1" s="1"/>
  <c r="P741" i="1"/>
  <c r="P740" i="1" s="1"/>
  <c r="P739" i="1" s="1"/>
  <c r="L693" i="1"/>
  <c r="L692" i="1" s="1"/>
  <c r="N694" i="1"/>
  <c r="N718" i="1"/>
  <c r="L717" i="1"/>
  <c r="L716" i="1" s="1"/>
  <c r="L715" i="1" s="1"/>
  <c r="N722" i="1"/>
  <c r="L721" i="1"/>
  <c r="L720" i="1" s="1"/>
  <c r="L719" i="1" s="1"/>
  <c r="Q495" i="1"/>
  <c r="Q494" i="1" s="1"/>
  <c r="Q364" i="1"/>
  <c r="Q330" i="1" s="1"/>
  <c r="Q329" i="1" s="1"/>
  <c r="S328" i="1"/>
  <c r="Q435" i="1"/>
  <c r="Q434" i="1" s="1"/>
  <c r="S239" i="1"/>
  <c r="O606" i="1"/>
  <c r="O605" i="1" s="1"/>
  <c r="Q159" i="1"/>
  <c r="Q158" i="1" s="1"/>
  <c r="Q157" i="1" s="1"/>
  <c r="Q156" i="1" s="1"/>
  <c r="O31" i="1"/>
  <c r="O30" i="1" s="1"/>
  <c r="O29" i="1" s="1"/>
  <c r="O28" i="1" s="1"/>
  <c r="O27" i="1" s="1"/>
  <c r="O97" i="1"/>
  <c r="R227" i="1"/>
  <c r="Q79" i="1"/>
  <c r="Q78" i="1" s="1"/>
  <c r="Q17" i="1" s="1"/>
  <c r="O519" i="1"/>
  <c r="O518" i="1" s="1"/>
  <c r="O517" i="1" s="1"/>
  <c r="Q274" i="1"/>
  <c r="Q246" i="1" s="1"/>
  <c r="Q245" i="1" s="1"/>
  <c r="Q218" i="1" s="1"/>
  <c r="Q548" i="1"/>
  <c r="Q547" i="1" s="1"/>
  <c r="Q546" i="1" s="1"/>
  <c r="Q545" i="1" s="1"/>
  <c r="O652" i="1"/>
  <c r="O651" i="1" s="1"/>
  <c r="O650" i="1" s="1"/>
  <c r="O649" i="1" s="1"/>
  <c r="Q604" i="1"/>
  <c r="Q597" i="1" s="1"/>
  <c r="O468" i="1"/>
  <c r="Q449" i="1"/>
  <c r="Q448" i="1" s="1"/>
  <c r="Q442" i="1" s="1"/>
  <c r="O65" i="1"/>
  <c r="O64" i="1" s="1"/>
  <c r="O63" i="1" s="1"/>
  <c r="O62" i="1" s="1"/>
  <c r="O61" i="1" s="1"/>
  <c r="O286" i="1"/>
  <c r="O450" i="1"/>
  <c r="O582" i="1"/>
  <c r="O581" i="1" s="1"/>
  <c r="O577" i="1" s="1"/>
  <c r="O310" i="1"/>
  <c r="O303" i="1" s="1"/>
  <c r="O302" i="1" s="1"/>
  <c r="O565" i="1"/>
  <c r="O564" i="1" s="1"/>
  <c r="O632" i="1"/>
  <c r="O266" i="1"/>
  <c r="O354" i="1"/>
  <c r="O505" i="1"/>
  <c r="O504" i="1" s="1"/>
  <c r="O503" i="1" s="1"/>
  <c r="O502" i="1" s="1"/>
  <c r="O549" i="1"/>
  <c r="O612" i="1"/>
  <c r="O611" i="1" s="1"/>
  <c r="O604" i="1" s="1"/>
  <c r="O597" i="1" s="1"/>
  <c r="O82" i="1"/>
  <c r="O81" i="1" s="1"/>
  <c r="O80" i="1" s="1"/>
  <c r="O112" i="1"/>
  <c r="O111" i="1" s="1"/>
  <c r="O110" i="1" s="1"/>
  <c r="O209" i="1"/>
  <c r="O201" i="1" s="1"/>
  <c r="O200" i="1" s="1"/>
  <c r="O199" i="1" s="1"/>
  <c r="O435" i="1"/>
  <c r="O434" i="1" s="1"/>
  <c r="O622" i="1"/>
  <c r="O229" i="1"/>
  <c r="O224" i="1" s="1"/>
  <c r="O219" i="1" s="1"/>
  <c r="O404" i="1"/>
  <c r="O403" i="1" s="1"/>
  <c r="O402" i="1" s="1"/>
  <c r="O385" i="1" s="1"/>
  <c r="O557" i="1"/>
  <c r="O556" i="1" s="1"/>
  <c r="O294" i="1"/>
  <c r="O331" i="1"/>
  <c r="O374" i="1"/>
  <c r="O536" i="1"/>
  <c r="O535" i="1" s="1"/>
  <c r="O534" i="1" s="1"/>
  <c r="O533" i="1" s="1"/>
  <c r="O164" i="1"/>
  <c r="O45" i="1"/>
  <c r="O44" i="1" s="1"/>
  <c r="O43" i="1" s="1"/>
  <c r="O42" i="1" s="1"/>
  <c r="O41" i="1" s="1"/>
  <c r="O191" i="1"/>
  <c r="O190" i="1" s="1"/>
  <c r="O189" i="1" s="1"/>
  <c r="O171" i="1"/>
  <c r="O96" i="1"/>
  <c r="O91" i="1" s="1"/>
  <c r="O247" i="1"/>
  <c r="O140" i="1"/>
  <c r="O139" i="1" s="1"/>
  <c r="O128" i="1" s="1"/>
  <c r="O243" i="1"/>
  <c r="O279" i="1"/>
  <c r="O364" i="1"/>
  <c r="O420" i="1"/>
  <c r="O461" i="1"/>
  <c r="O460" i="1" s="1"/>
  <c r="O528" i="1"/>
  <c r="O527" i="1" s="1"/>
  <c r="M244" i="1"/>
  <c r="M243" i="1" s="1"/>
  <c r="M242" i="1" s="1"/>
  <c r="M241" i="1" s="1"/>
  <c r="M240" i="1" s="1"/>
  <c r="M239" i="1" s="1"/>
  <c r="M658" i="1"/>
  <c r="M657" i="1" s="1"/>
  <c r="M656" i="1" s="1"/>
  <c r="M654" i="1"/>
  <c r="M653" i="1" s="1"/>
  <c r="M647" i="1"/>
  <c r="M646" i="1" s="1"/>
  <c r="M645" i="1" s="1"/>
  <c r="M644" i="1" s="1"/>
  <c r="M643" i="1" s="1"/>
  <c r="M641" i="1"/>
  <c r="M640" i="1" s="1"/>
  <c r="M638" i="1"/>
  <c r="M637" i="1" s="1"/>
  <c r="M635" i="1"/>
  <c r="M634" i="1" s="1"/>
  <c r="M633" i="1" s="1"/>
  <c r="M630" i="1"/>
  <c r="M629" i="1" s="1"/>
  <c r="M627" i="1"/>
  <c r="M626" i="1" s="1"/>
  <c r="M624" i="1"/>
  <c r="M623" i="1" s="1"/>
  <c r="M617" i="1"/>
  <c r="M616" i="1" s="1"/>
  <c r="M614" i="1"/>
  <c r="M613" i="1" s="1"/>
  <c r="M609" i="1"/>
  <c r="M607" i="1"/>
  <c r="M602" i="1"/>
  <c r="M601" i="1" s="1"/>
  <c r="M600" i="1" s="1"/>
  <c r="M599" i="1" s="1"/>
  <c r="M598" i="1" s="1"/>
  <c r="M595" i="1"/>
  <c r="M594" i="1" s="1"/>
  <c r="M593" i="1" s="1"/>
  <c r="M591" i="1"/>
  <c r="M590" i="1" s="1"/>
  <c r="M589" i="1" s="1"/>
  <c r="M587" i="1"/>
  <c r="M586" i="1" s="1"/>
  <c r="M584" i="1"/>
  <c r="M583" i="1" s="1"/>
  <c r="M579" i="1"/>
  <c r="M578" i="1" s="1"/>
  <c r="M575" i="1"/>
  <c r="M574" i="1" s="1"/>
  <c r="M573" i="1" s="1"/>
  <c r="M572" i="1" s="1"/>
  <c r="M570" i="1"/>
  <c r="M569" i="1" s="1"/>
  <c r="M567" i="1"/>
  <c r="M566" i="1" s="1"/>
  <c r="M562" i="1"/>
  <c r="M561" i="1" s="1"/>
  <c r="M559" i="1"/>
  <c r="M558" i="1" s="1"/>
  <c r="M554" i="1"/>
  <c r="M553" i="1" s="1"/>
  <c r="M551" i="1"/>
  <c r="M550" i="1" s="1"/>
  <c r="M543" i="1"/>
  <c r="M539" i="1"/>
  <c r="M537" i="1"/>
  <c r="M531" i="1"/>
  <c r="M529" i="1"/>
  <c r="M525" i="1"/>
  <c r="M524" i="1" s="1"/>
  <c r="M522" i="1"/>
  <c r="M520" i="1"/>
  <c r="M515" i="1"/>
  <c r="M514" i="1" s="1"/>
  <c r="M513" i="1" s="1"/>
  <c r="M512" i="1" s="1"/>
  <c r="M510" i="1"/>
  <c r="M506" i="1"/>
  <c r="M500" i="1"/>
  <c r="M499" i="1" s="1"/>
  <c r="M498" i="1" s="1"/>
  <c r="M497" i="1" s="1"/>
  <c r="M496" i="1" s="1"/>
  <c r="M492" i="1"/>
  <c r="M491" i="1" s="1"/>
  <c r="M490" i="1" s="1"/>
  <c r="M489" i="1" s="1"/>
  <c r="M488" i="1" s="1"/>
  <c r="M487" i="1" s="1"/>
  <c r="M485" i="1"/>
  <c r="M484" i="1" s="1"/>
  <c r="M483" i="1" s="1"/>
  <c r="M482" i="1" s="1"/>
  <c r="M480" i="1"/>
  <c r="M479" i="1" s="1"/>
  <c r="M478" i="1" s="1"/>
  <c r="M476" i="1"/>
  <c r="M475" i="1" s="1"/>
  <c r="M474" i="1" s="1"/>
  <c r="M473" i="1" s="1"/>
  <c r="M471" i="1"/>
  <c r="M470" i="1" s="1"/>
  <c r="M469" i="1" s="1"/>
  <c r="M466" i="1"/>
  <c r="M465" i="1" s="1"/>
  <c r="M463" i="1"/>
  <c r="M462" i="1" s="1"/>
  <c r="M458" i="1"/>
  <c r="M457" i="1" s="1"/>
  <c r="M455" i="1"/>
  <c r="M454" i="1" s="1"/>
  <c r="M452" i="1"/>
  <c r="M451" i="1" s="1"/>
  <c r="M446" i="1"/>
  <c r="M445" i="1" s="1"/>
  <c r="M444" i="1" s="1"/>
  <c r="M443" i="1" s="1"/>
  <c r="M440" i="1"/>
  <c r="M439" i="1" s="1"/>
  <c r="M437" i="1"/>
  <c r="M436" i="1" s="1"/>
  <c r="M432" i="1"/>
  <c r="M431" i="1" s="1"/>
  <c r="M430" i="1" s="1"/>
  <c r="M429" i="1" s="1"/>
  <c r="M427" i="1"/>
  <c r="M426" i="1" s="1"/>
  <c r="M425" i="1" s="1"/>
  <c r="M423" i="1"/>
  <c r="M422" i="1" s="1"/>
  <c r="M421" i="1" s="1"/>
  <c r="M418" i="1"/>
  <c r="M417" i="1" s="1"/>
  <c r="M416" i="1" s="1"/>
  <c r="M415" i="1" s="1"/>
  <c r="M414" i="1" s="1"/>
  <c r="M412" i="1"/>
  <c r="M411" i="1" s="1"/>
  <c r="M410" i="1" s="1"/>
  <c r="M409" i="1" s="1"/>
  <c r="M407" i="1"/>
  <c r="M405" i="1"/>
  <c r="M400" i="1"/>
  <c r="M399" i="1" s="1"/>
  <c r="M398" i="1" s="1"/>
  <c r="M396" i="1"/>
  <c r="M395" i="1" s="1"/>
  <c r="M394" i="1" s="1"/>
  <c r="M392" i="1"/>
  <c r="M391" i="1" s="1"/>
  <c r="M390" i="1" s="1"/>
  <c r="M388" i="1"/>
  <c r="M387" i="1" s="1"/>
  <c r="M386" i="1" s="1"/>
  <c r="M381" i="1"/>
  <c r="M380" i="1" s="1"/>
  <c r="M379" i="1" s="1"/>
  <c r="M378" i="1" s="1"/>
  <c r="M376" i="1"/>
  <c r="M375" i="1" s="1"/>
  <c r="M373" i="1" s="1"/>
  <c r="M371" i="1"/>
  <c r="M370" i="1" s="1"/>
  <c r="M369" i="1" s="1"/>
  <c r="M367" i="1"/>
  <c r="M366" i="1" s="1"/>
  <c r="M365" i="1" s="1"/>
  <c r="M362" i="1"/>
  <c r="M361" i="1" s="1"/>
  <c r="M360" i="1" s="1"/>
  <c r="M359" i="1" s="1"/>
  <c r="M357" i="1"/>
  <c r="M356" i="1" s="1"/>
  <c r="M355" i="1" s="1"/>
  <c r="M352" i="1"/>
  <c r="M351" i="1" s="1"/>
  <c r="M350" i="1" s="1"/>
  <c r="M349" i="1" s="1"/>
  <c r="M347" i="1"/>
  <c r="M346" i="1" s="1"/>
  <c r="M345" i="1" s="1"/>
  <c r="M344" i="1" s="1"/>
  <c r="M342" i="1"/>
  <c r="M341" i="1" s="1"/>
  <c r="M340" i="1" s="1"/>
  <c r="M338" i="1"/>
  <c r="M337" i="1" s="1"/>
  <c r="M336" i="1" s="1"/>
  <c r="M334" i="1"/>
  <c r="M333" i="1" s="1"/>
  <c r="M332" i="1" s="1"/>
  <c r="M326" i="1"/>
  <c r="M325" i="1" s="1"/>
  <c r="M324" i="1" s="1"/>
  <c r="M323" i="1" s="1"/>
  <c r="M322" i="1" s="1"/>
  <c r="M321" i="1" s="1"/>
  <c r="M319" i="1"/>
  <c r="M318" i="1" s="1"/>
  <c r="M316" i="1"/>
  <c r="M315" i="1" s="1"/>
  <c r="M314" i="1" s="1"/>
  <c r="M312" i="1"/>
  <c r="M311" i="1" s="1"/>
  <c r="M308" i="1"/>
  <c r="M307" i="1" s="1"/>
  <c r="M305" i="1"/>
  <c r="M304" i="1" s="1"/>
  <c r="M300" i="1"/>
  <c r="M299" i="1" s="1"/>
  <c r="M298" i="1" s="1"/>
  <c r="M296" i="1"/>
  <c r="M295" i="1" s="1"/>
  <c r="M292" i="1"/>
  <c r="M291" i="1" s="1"/>
  <c r="M290" i="1" s="1"/>
  <c r="M288" i="1"/>
  <c r="M287" i="1" s="1"/>
  <c r="M284" i="1"/>
  <c r="M283" i="1" s="1"/>
  <c r="M281" i="1"/>
  <c r="M280" i="1" s="1"/>
  <c r="M277" i="1"/>
  <c r="M276" i="1" s="1"/>
  <c r="M275" i="1" s="1"/>
  <c r="M272" i="1"/>
  <c r="M271" i="1" s="1"/>
  <c r="M269" i="1"/>
  <c r="M268" i="1" s="1"/>
  <c r="M267" i="1" s="1"/>
  <c r="M264" i="1"/>
  <c r="M263" i="1" s="1"/>
  <c r="M262" i="1" s="1"/>
  <c r="M260" i="1"/>
  <c r="M259" i="1" s="1"/>
  <c r="M257" i="1"/>
  <c r="M256" i="1" s="1"/>
  <c r="M254" i="1"/>
  <c r="M253" i="1" s="1"/>
  <c r="M252" i="1" s="1"/>
  <c r="M250" i="1"/>
  <c r="M249" i="1" s="1"/>
  <c r="M248" i="1" s="1"/>
  <c r="M237" i="1"/>
  <c r="M236" i="1" s="1"/>
  <c r="M234" i="1"/>
  <c r="M233" i="1" s="1"/>
  <c r="M231" i="1"/>
  <c r="M230" i="1" s="1"/>
  <c r="M222" i="1"/>
  <c r="M221" i="1" s="1"/>
  <c r="M220" i="1" s="1"/>
  <c r="M216" i="1"/>
  <c r="M212" i="1"/>
  <c r="M210" i="1"/>
  <c r="M207" i="1"/>
  <c r="M206" i="1" s="1"/>
  <c r="M205" i="1" s="1"/>
  <c r="M203" i="1"/>
  <c r="M202" i="1" s="1"/>
  <c r="M197" i="1"/>
  <c r="M196" i="1" s="1"/>
  <c r="M194" i="1"/>
  <c r="M193" i="1" s="1"/>
  <c r="M192" i="1" s="1"/>
  <c r="M187" i="1"/>
  <c r="M186" i="1" s="1"/>
  <c r="M185" i="1" s="1"/>
  <c r="M184" i="1" s="1"/>
  <c r="M182" i="1"/>
  <c r="M181" i="1" s="1"/>
  <c r="M180" i="1" s="1"/>
  <c r="M179" i="1" s="1"/>
  <c r="M177" i="1"/>
  <c r="M176" i="1" s="1"/>
  <c r="M175" i="1" s="1"/>
  <c r="M173" i="1"/>
  <c r="M172" i="1" s="1"/>
  <c r="M169" i="1"/>
  <c r="M168" i="1" s="1"/>
  <c r="M166" i="1"/>
  <c r="M165" i="1" s="1"/>
  <c r="M162" i="1"/>
  <c r="M161" i="1" s="1"/>
  <c r="M160" i="1" s="1"/>
  <c r="M154" i="1"/>
  <c r="M153" i="1" s="1"/>
  <c r="M151" i="1"/>
  <c r="M150" i="1" s="1"/>
  <c r="M148" i="1"/>
  <c r="M147" i="1" s="1"/>
  <c r="M145" i="1"/>
  <c r="M144" i="1" s="1"/>
  <c r="M142" i="1"/>
  <c r="M141" i="1" s="1"/>
  <c r="M137" i="1"/>
  <c r="M136" i="1" s="1"/>
  <c r="M135" i="1" s="1"/>
  <c r="M134" i="1" s="1"/>
  <c r="M132" i="1"/>
  <c r="M131" i="1" s="1"/>
  <c r="M130" i="1" s="1"/>
  <c r="M129" i="1" s="1"/>
  <c r="M126" i="1"/>
  <c r="M125" i="1" s="1"/>
  <c r="M124" i="1" s="1"/>
  <c r="M123" i="1" s="1"/>
  <c r="M122" i="1" s="1"/>
  <c r="M121" i="1" s="1"/>
  <c r="M119" i="1"/>
  <c r="M115" i="1"/>
  <c r="M113" i="1"/>
  <c r="M108" i="1"/>
  <c r="M107" i="1" s="1"/>
  <c r="M105" i="1"/>
  <c r="M104" i="1" s="1"/>
  <c r="M102" i="1"/>
  <c r="M100" i="1"/>
  <c r="M98" i="1"/>
  <c r="M94" i="1"/>
  <c r="M93" i="1" s="1"/>
  <c r="M92" i="1" s="1"/>
  <c r="M85" i="1"/>
  <c r="M83" i="1"/>
  <c r="M76" i="1"/>
  <c r="M75" i="1" s="1"/>
  <c r="M74" i="1" s="1"/>
  <c r="M73" i="1" s="1"/>
  <c r="M72" i="1" s="1"/>
  <c r="M68" i="1"/>
  <c r="M66" i="1"/>
  <c r="M52" i="1"/>
  <c r="M48" i="1"/>
  <c r="M46" i="1"/>
  <c r="M39" i="1"/>
  <c r="M38" i="1" s="1"/>
  <c r="M34" i="1"/>
  <c r="M32" i="1"/>
  <c r="M22" i="1"/>
  <c r="M21" i="1" s="1"/>
  <c r="M20" i="1" s="1"/>
  <c r="M19" i="1" s="1"/>
  <c r="M18" i="1" s="1"/>
  <c r="L101" i="1"/>
  <c r="L100" i="1" s="1"/>
  <c r="K100" i="1"/>
  <c r="J100" i="1"/>
  <c r="X674" i="1" l="1"/>
  <c r="X673" i="1" s="1"/>
  <c r="X672" i="1" s="1"/>
  <c r="Z675" i="1"/>
  <c r="Z674" i="1" s="1"/>
  <c r="Z673" i="1" s="1"/>
  <c r="Z672" i="1" s="1"/>
  <c r="X663" i="1"/>
  <c r="X698" i="1"/>
  <c r="X697" i="1" s="1"/>
  <c r="X696" i="1" s="1"/>
  <c r="X695" i="1" s="1"/>
  <c r="Z699" i="1"/>
  <c r="Z698" i="1" s="1"/>
  <c r="Z697" i="1" s="1"/>
  <c r="Z696" i="1" s="1"/>
  <c r="Z695" i="1" s="1"/>
  <c r="X717" i="1"/>
  <c r="X716" i="1" s="1"/>
  <c r="X715" i="1" s="1"/>
  <c r="X714" i="1" s="1"/>
  <c r="Z718" i="1"/>
  <c r="Z717" i="1" s="1"/>
  <c r="Z716" i="1" s="1"/>
  <c r="Z715" i="1" s="1"/>
  <c r="Z663" i="1"/>
  <c r="Z723" i="1"/>
  <c r="Z714" i="1" s="1"/>
  <c r="Z724" i="1"/>
  <c r="Z755" i="1"/>
  <c r="Z754" i="1" s="1"/>
  <c r="Z743" i="1" s="1"/>
  <c r="Z742" i="1" s="1"/>
  <c r="Z732" i="1"/>
  <c r="Z728" i="1" s="1"/>
  <c r="X755" i="1"/>
  <c r="X754" i="1" s="1"/>
  <c r="X743" i="1" s="1"/>
  <c r="X742" i="1" s="1"/>
  <c r="X732" i="1"/>
  <c r="X728" i="1" s="1"/>
  <c r="X662" i="1"/>
  <c r="Q384" i="1"/>
  <c r="Q383" i="1" s="1"/>
  <c r="Q328" i="1" s="1"/>
  <c r="Q787" i="1" s="1"/>
  <c r="T227" i="1"/>
  <c r="T226" i="1" s="1"/>
  <c r="T225" i="1" s="1"/>
  <c r="V228" i="1"/>
  <c r="V662" i="1"/>
  <c r="V661" i="1" s="1"/>
  <c r="V660" i="1" s="1"/>
  <c r="P782" i="1"/>
  <c r="P781" i="1" s="1"/>
  <c r="P780" i="1" s="1"/>
  <c r="P779" i="1" s="1"/>
  <c r="N781" i="1"/>
  <c r="N780" i="1" s="1"/>
  <c r="N779" i="1" s="1"/>
  <c r="L663" i="1"/>
  <c r="J662" i="1"/>
  <c r="J661" i="1" s="1"/>
  <c r="J660" i="1" s="1"/>
  <c r="P679" i="1"/>
  <c r="P678" i="1" s="1"/>
  <c r="P677" i="1" s="1"/>
  <c r="P676" i="1" s="1"/>
  <c r="N678" i="1"/>
  <c r="N677" i="1" s="1"/>
  <c r="N676" i="1" s="1"/>
  <c r="L744" i="1"/>
  <c r="L743" i="1" s="1"/>
  <c r="L742" i="1" s="1"/>
  <c r="L700" i="1"/>
  <c r="P713" i="1"/>
  <c r="P712" i="1" s="1"/>
  <c r="P711" i="1" s="1"/>
  <c r="P710" i="1" s="1"/>
  <c r="P709" i="1" s="1"/>
  <c r="N712" i="1"/>
  <c r="N711" i="1" s="1"/>
  <c r="N710" i="1" s="1"/>
  <c r="N709" i="1" s="1"/>
  <c r="P675" i="1"/>
  <c r="P674" i="1" s="1"/>
  <c r="P673" i="1" s="1"/>
  <c r="P672" i="1" s="1"/>
  <c r="N674" i="1"/>
  <c r="N673" i="1" s="1"/>
  <c r="N672" i="1" s="1"/>
  <c r="N682" i="1"/>
  <c r="N681" i="1" s="1"/>
  <c r="N680" i="1" s="1"/>
  <c r="P683" i="1"/>
  <c r="P682" i="1" s="1"/>
  <c r="P681" i="1" s="1"/>
  <c r="P680" i="1" s="1"/>
  <c r="P704" i="1"/>
  <c r="P703" i="1" s="1"/>
  <c r="P702" i="1" s="1"/>
  <c r="P701" i="1" s="1"/>
  <c r="N703" i="1"/>
  <c r="N702" i="1" s="1"/>
  <c r="N701" i="1" s="1"/>
  <c r="P699" i="1"/>
  <c r="P698" i="1" s="1"/>
  <c r="P697" i="1" s="1"/>
  <c r="P696" i="1" s="1"/>
  <c r="P695" i="1" s="1"/>
  <c r="N698" i="1"/>
  <c r="N697" i="1" s="1"/>
  <c r="N696" i="1" s="1"/>
  <c r="N695" i="1" s="1"/>
  <c r="P755" i="1"/>
  <c r="P754" i="1" s="1"/>
  <c r="P750" i="1"/>
  <c r="P749" i="1" s="1"/>
  <c r="P748" i="1" s="1"/>
  <c r="N749" i="1"/>
  <c r="N748" i="1" s="1"/>
  <c r="N752" i="1"/>
  <c r="N751" i="1" s="1"/>
  <c r="P753" i="1"/>
  <c r="P752" i="1" s="1"/>
  <c r="P751" i="1" s="1"/>
  <c r="N755" i="1"/>
  <c r="N754" i="1" s="1"/>
  <c r="N769" i="1"/>
  <c r="N768" i="1" s="1"/>
  <c r="N767" i="1" s="1"/>
  <c r="N766" i="1" s="1"/>
  <c r="P770" i="1"/>
  <c r="P769" i="1" s="1"/>
  <c r="P768" i="1" s="1"/>
  <c r="P767" i="1" s="1"/>
  <c r="P766" i="1" s="1"/>
  <c r="N690" i="1"/>
  <c r="N689" i="1" s="1"/>
  <c r="P691" i="1"/>
  <c r="P690" i="1" s="1"/>
  <c r="P689" i="1" s="1"/>
  <c r="P671" i="1"/>
  <c r="P670" i="1" s="1"/>
  <c r="P669" i="1" s="1"/>
  <c r="P668" i="1" s="1"/>
  <c r="N670" i="1"/>
  <c r="N669" i="1" s="1"/>
  <c r="N668" i="1" s="1"/>
  <c r="N717" i="1"/>
  <c r="N716" i="1" s="1"/>
  <c r="N715" i="1" s="1"/>
  <c r="P718" i="1"/>
  <c r="P717" i="1" s="1"/>
  <c r="P716" i="1" s="1"/>
  <c r="P715" i="1" s="1"/>
  <c r="L714" i="1"/>
  <c r="L662" i="1" s="1"/>
  <c r="L661" i="1" s="1"/>
  <c r="L660" i="1" s="1"/>
  <c r="P694" i="1"/>
  <c r="P693" i="1" s="1"/>
  <c r="P692" i="1" s="1"/>
  <c r="N693" i="1"/>
  <c r="N692" i="1" s="1"/>
  <c r="N721" i="1"/>
  <c r="N720" i="1" s="1"/>
  <c r="N719" i="1" s="1"/>
  <c r="P722" i="1"/>
  <c r="P721" i="1" s="1"/>
  <c r="P720" i="1" s="1"/>
  <c r="P719" i="1" s="1"/>
  <c r="P714" i="1" s="1"/>
  <c r="N734" i="1"/>
  <c r="N733" i="1" s="1"/>
  <c r="N732" i="1" s="1"/>
  <c r="N728" i="1" s="1"/>
  <c r="P735" i="1"/>
  <c r="P734" i="1" s="1"/>
  <c r="P733" i="1" s="1"/>
  <c r="P732" i="1" s="1"/>
  <c r="P728" i="1" s="1"/>
  <c r="O449" i="1"/>
  <c r="O448" i="1" s="1"/>
  <c r="O442" i="1" s="1"/>
  <c r="S218" i="1"/>
  <c r="S787" i="1" s="1"/>
  <c r="R226" i="1"/>
  <c r="O621" i="1"/>
  <c r="O620" i="1" s="1"/>
  <c r="O619" i="1" s="1"/>
  <c r="O330" i="1"/>
  <c r="O329" i="1" s="1"/>
  <c r="O274" i="1"/>
  <c r="O246" i="1" s="1"/>
  <c r="O245" i="1" s="1"/>
  <c r="O495" i="1"/>
  <c r="O494" i="1" s="1"/>
  <c r="O548" i="1"/>
  <c r="O547" i="1" s="1"/>
  <c r="O546" i="1" s="1"/>
  <c r="O545" i="1" s="1"/>
  <c r="O79" i="1"/>
  <c r="O78" i="1" s="1"/>
  <c r="O17" i="1" s="1"/>
  <c r="O159" i="1"/>
  <c r="O158" i="1" s="1"/>
  <c r="O157" i="1" s="1"/>
  <c r="O156" i="1" s="1"/>
  <c r="O242" i="1"/>
  <c r="O384" i="1"/>
  <c r="O383" i="1" s="1"/>
  <c r="M65" i="1"/>
  <c r="M64" i="1" s="1"/>
  <c r="M63" i="1" s="1"/>
  <c r="M62" i="1" s="1"/>
  <c r="M61" i="1" s="1"/>
  <c r="M82" i="1"/>
  <c r="M81" i="1" s="1"/>
  <c r="M80" i="1" s="1"/>
  <c r="M31" i="1"/>
  <c r="M30" i="1" s="1"/>
  <c r="M29" i="1" s="1"/>
  <c r="M28" i="1" s="1"/>
  <c r="M27" i="1" s="1"/>
  <c r="M632" i="1"/>
  <c r="M652" i="1"/>
  <c r="M651" i="1" s="1"/>
  <c r="M650" i="1" s="1"/>
  <c r="M649" i="1" s="1"/>
  <c r="M191" i="1"/>
  <c r="M190" i="1" s="1"/>
  <c r="M189" i="1" s="1"/>
  <c r="M354" i="1"/>
  <c r="M519" i="1"/>
  <c r="M518" i="1" s="1"/>
  <c r="M517" i="1" s="1"/>
  <c r="M279" i="1"/>
  <c r="M450" i="1"/>
  <c r="M164" i="1"/>
  <c r="M536" i="1"/>
  <c r="M535" i="1" s="1"/>
  <c r="M534" i="1" s="1"/>
  <c r="M533" i="1" s="1"/>
  <c r="M557" i="1"/>
  <c r="M556" i="1" s="1"/>
  <c r="M435" i="1"/>
  <c r="M434" i="1" s="1"/>
  <c r="M468" i="1"/>
  <c r="M45" i="1"/>
  <c r="M44" i="1" s="1"/>
  <c r="M43" i="1" s="1"/>
  <c r="M42" i="1" s="1"/>
  <c r="M41" i="1" s="1"/>
  <c r="M374" i="1"/>
  <c r="M582" i="1"/>
  <c r="M581" i="1" s="1"/>
  <c r="M577" i="1" s="1"/>
  <c r="M622" i="1"/>
  <c r="M140" i="1"/>
  <c r="M139" i="1" s="1"/>
  <c r="M128" i="1" s="1"/>
  <c r="M505" i="1"/>
  <c r="M504" i="1" s="1"/>
  <c r="M503" i="1" s="1"/>
  <c r="M502" i="1" s="1"/>
  <c r="M549" i="1"/>
  <c r="M266" i="1"/>
  <c r="M171" i="1"/>
  <c r="M286" i="1"/>
  <c r="M310" i="1"/>
  <c r="M303" i="1" s="1"/>
  <c r="M302" i="1" s="1"/>
  <c r="M528" i="1"/>
  <c r="M527" i="1" s="1"/>
  <c r="M461" i="1"/>
  <c r="M460" i="1" s="1"/>
  <c r="M606" i="1"/>
  <c r="M605" i="1" s="1"/>
  <c r="M612" i="1"/>
  <c r="M611" i="1" s="1"/>
  <c r="M404" i="1"/>
  <c r="M403" i="1" s="1"/>
  <c r="M402" i="1" s="1"/>
  <c r="M385" i="1" s="1"/>
  <c r="M209" i="1"/>
  <c r="M201" i="1" s="1"/>
  <c r="M200" i="1" s="1"/>
  <c r="M199" i="1" s="1"/>
  <c r="M294" i="1"/>
  <c r="M420" i="1"/>
  <c r="M229" i="1"/>
  <c r="M224" i="1" s="1"/>
  <c r="M219" i="1" s="1"/>
  <c r="M331" i="1"/>
  <c r="M112" i="1"/>
  <c r="M111" i="1" s="1"/>
  <c r="M110" i="1" s="1"/>
  <c r="M364" i="1"/>
  <c r="M247" i="1"/>
  <c r="M97" i="1"/>
  <c r="M96" i="1" s="1"/>
  <c r="M91" i="1" s="1"/>
  <c r="M565" i="1"/>
  <c r="M564" i="1" s="1"/>
  <c r="N101" i="1"/>
  <c r="X661" i="1" l="1"/>
  <c r="X660" i="1" s="1"/>
  <c r="Z662" i="1"/>
  <c r="Z661" i="1" s="1"/>
  <c r="Z660" i="1" s="1"/>
  <c r="V227" i="1"/>
  <c r="V226" i="1" s="1"/>
  <c r="V225" i="1" s="1"/>
  <c r="X228" i="1"/>
  <c r="N663" i="1"/>
  <c r="P663" i="1"/>
  <c r="P700" i="1"/>
  <c r="N714" i="1"/>
  <c r="N700" i="1"/>
  <c r="N744" i="1"/>
  <c r="N743" i="1" s="1"/>
  <c r="N742" i="1" s="1"/>
  <c r="P744" i="1"/>
  <c r="P743" i="1" s="1"/>
  <c r="P742" i="1" s="1"/>
  <c r="R225" i="1"/>
  <c r="M495" i="1"/>
  <c r="M494" i="1" s="1"/>
  <c r="N100" i="1"/>
  <c r="P101" i="1"/>
  <c r="O328" i="1"/>
  <c r="O241" i="1"/>
  <c r="M79" i="1"/>
  <c r="M78" i="1" s="1"/>
  <c r="M17" i="1" s="1"/>
  <c r="M384" i="1"/>
  <c r="M383" i="1" s="1"/>
  <c r="M621" i="1"/>
  <c r="M620" i="1" s="1"/>
  <c r="M619" i="1" s="1"/>
  <c r="M548" i="1"/>
  <c r="M547" i="1" s="1"/>
  <c r="M546" i="1" s="1"/>
  <c r="M545" i="1" s="1"/>
  <c r="M274" i="1"/>
  <c r="M246" i="1" s="1"/>
  <c r="M245" i="1" s="1"/>
  <c r="M218" i="1" s="1"/>
  <c r="M449" i="1"/>
  <c r="M448" i="1" s="1"/>
  <c r="M442" i="1" s="1"/>
  <c r="M159" i="1"/>
  <c r="M158" i="1" s="1"/>
  <c r="M157" i="1" s="1"/>
  <c r="M156" i="1" s="1"/>
  <c r="M604" i="1"/>
  <c r="M597" i="1" s="1"/>
  <c r="M330" i="1"/>
  <c r="M329" i="1" s="1"/>
  <c r="L244" i="1"/>
  <c r="K243" i="1"/>
  <c r="K242" i="1" s="1"/>
  <c r="K241" i="1" s="1"/>
  <c r="K240" i="1" s="1"/>
  <c r="K239" i="1" s="1"/>
  <c r="J243" i="1"/>
  <c r="J242" i="1" s="1"/>
  <c r="K46" i="1"/>
  <c r="X227" i="1" l="1"/>
  <c r="X226" i="1" s="1"/>
  <c r="X225" i="1" s="1"/>
  <c r="Z228" i="1"/>
  <c r="Z227" i="1" s="1"/>
  <c r="Z226" i="1" s="1"/>
  <c r="Z225" i="1" s="1"/>
  <c r="P662" i="1"/>
  <c r="P661" i="1" s="1"/>
  <c r="P660" i="1" s="1"/>
  <c r="N662" i="1"/>
  <c r="N661" i="1" s="1"/>
  <c r="N660" i="1" s="1"/>
  <c r="P100" i="1"/>
  <c r="R101" i="1"/>
  <c r="O240" i="1"/>
  <c r="M328" i="1"/>
  <c r="M787" i="1" s="1"/>
  <c r="N244" i="1"/>
  <c r="P244" i="1" s="1"/>
  <c r="J241" i="1"/>
  <c r="L242" i="1"/>
  <c r="N242" i="1" s="1"/>
  <c r="P242" i="1" s="1"/>
  <c r="R242" i="1" s="1"/>
  <c r="L243" i="1"/>
  <c r="K658" i="1"/>
  <c r="K657" i="1" s="1"/>
  <c r="K656" i="1" s="1"/>
  <c r="K654" i="1"/>
  <c r="K653" i="1" s="1"/>
  <c r="K647" i="1"/>
  <c r="K646" i="1" s="1"/>
  <c r="K645" i="1" s="1"/>
  <c r="K644" i="1" s="1"/>
  <c r="K641" i="1"/>
  <c r="K640" i="1" s="1"/>
  <c r="K638" i="1"/>
  <c r="K637" i="1" s="1"/>
  <c r="K635" i="1"/>
  <c r="K634" i="1" s="1"/>
  <c r="K633" i="1" s="1"/>
  <c r="K630" i="1"/>
  <c r="K629" i="1" s="1"/>
  <c r="K627" i="1"/>
  <c r="K626" i="1" s="1"/>
  <c r="K624" i="1"/>
  <c r="K623" i="1" s="1"/>
  <c r="K617" i="1"/>
  <c r="K616" i="1" s="1"/>
  <c r="K614" i="1"/>
  <c r="K613" i="1" s="1"/>
  <c r="K609" i="1"/>
  <c r="K607" i="1"/>
  <c r="K602" i="1"/>
  <c r="K601" i="1" s="1"/>
  <c r="K600" i="1" s="1"/>
  <c r="K599" i="1" s="1"/>
  <c r="K598" i="1" s="1"/>
  <c r="K595" i="1"/>
  <c r="K594" i="1" s="1"/>
  <c r="K593" i="1" s="1"/>
  <c r="K591" i="1"/>
  <c r="K590" i="1" s="1"/>
  <c r="K589" i="1" s="1"/>
  <c r="K587" i="1"/>
  <c r="K586" i="1" s="1"/>
  <c r="K584" i="1"/>
  <c r="K583" i="1" s="1"/>
  <c r="K579" i="1"/>
  <c r="K578" i="1" s="1"/>
  <c r="K575" i="1"/>
  <c r="K574" i="1" s="1"/>
  <c r="K573" i="1" s="1"/>
  <c r="K572" i="1" s="1"/>
  <c r="K570" i="1"/>
  <c r="K569" i="1" s="1"/>
  <c r="K567" i="1"/>
  <c r="K566" i="1" s="1"/>
  <c r="K562" i="1"/>
  <c r="K561" i="1" s="1"/>
  <c r="K559" i="1"/>
  <c r="K558" i="1" s="1"/>
  <c r="K554" i="1"/>
  <c r="K553" i="1" s="1"/>
  <c r="K551" i="1"/>
  <c r="K550" i="1" s="1"/>
  <c r="K543" i="1"/>
  <c r="K539" i="1"/>
  <c r="K537" i="1"/>
  <c r="K531" i="1"/>
  <c r="K529" i="1"/>
  <c r="K525" i="1"/>
  <c r="K524" i="1" s="1"/>
  <c r="K522" i="1"/>
  <c r="K520" i="1"/>
  <c r="K515" i="1"/>
  <c r="K514" i="1" s="1"/>
  <c r="K513" i="1" s="1"/>
  <c r="K512" i="1" s="1"/>
  <c r="K510" i="1"/>
  <c r="K506" i="1"/>
  <c r="K500" i="1"/>
  <c r="K499" i="1" s="1"/>
  <c r="K498" i="1" s="1"/>
  <c r="K497" i="1" s="1"/>
  <c r="K496" i="1" s="1"/>
  <c r="K492" i="1"/>
  <c r="K491" i="1" s="1"/>
  <c r="K490" i="1" s="1"/>
  <c r="K489" i="1" s="1"/>
  <c r="K488" i="1" s="1"/>
  <c r="K487" i="1" s="1"/>
  <c r="K485" i="1"/>
  <c r="K484" i="1" s="1"/>
  <c r="K483" i="1" s="1"/>
  <c r="K482" i="1" s="1"/>
  <c r="K480" i="1"/>
  <c r="K479" i="1" s="1"/>
  <c r="K478" i="1" s="1"/>
  <c r="K476" i="1"/>
  <c r="K475" i="1" s="1"/>
  <c r="K474" i="1" s="1"/>
  <c r="K473" i="1" s="1"/>
  <c r="K471" i="1"/>
  <c r="K470" i="1" s="1"/>
  <c r="K469" i="1" s="1"/>
  <c r="K466" i="1"/>
  <c r="K465" i="1" s="1"/>
  <c r="K463" i="1"/>
  <c r="K462" i="1" s="1"/>
  <c r="K458" i="1"/>
  <c r="K457" i="1" s="1"/>
  <c r="K455" i="1"/>
  <c r="K454" i="1" s="1"/>
  <c r="K452" i="1"/>
  <c r="K451" i="1" s="1"/>
  <c r="K446" i="1"/>
  <c r="K445" i="1" s="1"/>
  <c r="K444" i="1" s="1"/>
  <c r="K443" i="1" s="1"/>
  <c r="K440" i="1"/>
  <c r="K439" i="1" s="1"/>
  <c r="K437" i="1"/>
  <c r="K436" i="1" s="1"/>
  <c r="K432" i="1"/>
  <c r="K431" i="1" s="1"/>
  <c r="K430" i="1" s="1"/>
  <c r="K429" i="1" s="1"/>
  <c r="K427" i="1"/>
  <c r="K426" i="1" s="1"/>
  <c r="K425" i="1" s="1"/>
  <c r="K423" i="1"/>
  <c r="K422" i="1" s="1"/>
  <c r="K421" i="1" s="1"/>
  <c r="K418" i="1"/>
  <c r="K417" i="1" s="1"/>
  <c r="K416" i="1" s="1"/>
  <c r="K415" i="1" s="1"/>
  <c r="K414" i="1" s="1"/>
  <c r="K412" i="1"/>
  <c r="K411" i="1" s="1"/>
  <c r="K410" i="1" s="1"/>
  <c r="K409" i="1" s="1"/>
  <c r="K407" i="1"/>
  <c r="K405" i="1"/>
  <c r="K400" i="1"/>
  <c r="K399" i="1" s="1"/>
  <c r="K398" i="1" s="1"/>
  <c r="K396" i="1"/>
  <c r="K395" i="1" s="1"/>
  <c r="K394" i="1" s="1"/>
  <c r="K392" i="1"/>
  <c r="K391" i="1" s="1"/>
  <c r="K390" i="1" s="1"/>
  <c r="K388" i="1"/>
  <c r="K387" i="1" s="1"/>
  <c r="K386" i="1" s="1"/>
  <c r="K381" i="1"/>
  <c r="K380" i="1" s="1"/>
  <c r="K379" i="1" s="1"/>
  <c r="K378" i="1" s="1"/>
  <c r="K376" i="1"/>
  <c r="K375" i="1" s="1"/>
  <c r="K371" i="1"/>
  <c r="K370" i="1" s="1"/>
  <c r="K369" i="1" s="1"/>
  <c r="K367" i="1"/>
  <c r="K366" i="1" s="1"/>
  <c r="K365" i="1" s="1"/>
  <c r="K362" i="1"/>
  <c r="K361" i="1" s="1"/>
  <c r="K360" i="1" s="1"/>
  <c r="K359" i="1" s="1"/>
  <c r="K357" i="1"/>
  <c r="K356" i="1" s="1"/>
  <c r="K355" i="1" s="1"/>
  <c r="K352" i="1"/>
  <c r="K351" i="1" s="1"/>
  <c r="K350" i="1" s="1"/>
  <c r="K349" i="1" s="1"/>
  <c r="K347" i="1"/>
  <c r="K346" i="1" s="1"/>
  <c r="K345" i="1" s="1"/>
  <c r="K344" i="1" s="1"/>
  <c r="K342" i="1"/>
  <c r="K341" i="1" s="1"/>
  <c r="K340" i="1" s="1"/>
  <c r="K338" i="1"/>
  <c r="K337" i="1" s="1"/>
  <c r="K336" i="1" s="1"/>
  <c r="K334" i="1"/>
  <c r="K333" i="1" s="1"/>
  <c r="K332" i="1" s="1"/>
  <c r="K326" i="1"/>
  <c r="K325" i="1" s="1"/>
  <c r="K324" i="1" s="1"/>
  <c r="K323" i="1" s="1"/>
  <c r="K322" i="1" s="1"/>
  <c r="K321" i="1" s="1"/>
  <c r="K319" i="1"/>
  <c r="K318" i="1" s="1"/>
  <c r="K316" i="1"/>
  <c r="K315" i="1" s="1"/>
  <c r="K314" i="1" s="1"/>
  <c r="K312" i="1"/>
  <c r="K311" i="1" s="1"/>
  <c r="K308" i="1"/>
  <c r="K307" i="1" s="1"/>
  <c r="K305" i="1"/>
  <c r="K304" i="1" s="1"/>
  <c r="K300" i="1"/>
  <c r="K299" i="1" s="1"/>
  <c r="K298" i="1" s="1"/>
  <c r="K296" i="1"/>
  <c r="K295" i="1" s="1"/>
  <c r="K292" i="1"/>
  <c r="K291" i="1" s="1"/>
  <c r="K290" i="1" s="1"/>
  <c r="K288" i="1"/>
  <c r="K287" i="1" s="1"/>
  <c r="K284" i="1"/>
  <c r="K283" i="1" s="1"/>
  <c r="K281" i="1"/>
  <c r="K280" i="1" s="1"/>
  <c r="K277" i="1"/>
  <c r="K276" i="1" s="1"/>
  <c r="K275" i="1" s="1"/>
  <c r="K272" i="1"/>
  <c r="K271" i="1" s="1"/>
  <c r="K269" i="1"/>
  <c r="K268" i="1" s="1"/>
  <c r="K267" i="1" s="1"/>
  <c r="K264" i="1"/>
  <c r="K263" i="1" s="1"/>
  <c r="K262" i="1" s="1"/>
  <c r="K260" i="1"/>
  <c r="K259" i="1" s="1"/>
  <c r="K257" i="1"/>
  <c r="K256" i="1" s="1"/>
  <c r="K254" i="1"/>
  <c r="K253" i="1" s="1"/>
  <c r="K252" i="1" s="1"/>
  <c r="K250" i="1"/>
  <c r="K249" i="1" s="1"/>
  <c r="K248" i="1" s="1"/>
  <c r="K237" i="1"/>
  <c r="K236" i="1" s="1"/>
  <c r="K234" i="1"/>
  <c r="K233" i="1" s="1"/>
  <c r="K231" i="1"/>
  <c r="K230" i="1" s="1"/>
  <c r="K222" i="1"/>
  <c r="K221" i="1" s="1"/>
  <c r="K220" i="1" s="1"/>
  <c r="K216" i="1"/>
  <c r="K212" i="1"/>
  <c r="K210" i="1"/>
  <c r="K207" i="1"/>
  <c r="K206" i="1" s="1"/>
  <c r="K205" i="1" s="1"/>
  <c r="K203" i="1"/>
  <c r="K202" i="1" s="1"/>
  <c r="K197" i="1"/>
  <c r="K196" i="1" s="1"/>
  <c r="K194" i="1"/>
  <c r="K193" i="1" s="1"/>
  <c r="K192" i="1" s="1"/>
  <c r="K187" i="1"/>
  <c r="K186" i="1" s="1"/>
  <c r="K185" i="1" s="1"/>
  <c r="K184" i="1" s="1"/>
  <c r="K182" i="1"/>
  <c r="K181" i="1" s="1"/>
  <c r="K180" i="1" s="1"/>
  <c r="K179" i="1" s="1"/>
  <c r="K177" i="1"/>
  <c r="K176" i="1" s="1"/>
  <c r="K175" i="1" s="1"/>
  <c r="K173" i="1"/>
  <c r="K172" i="1" s="1"/>
  <c r="K169" i="1"/>
  <c r="K168" i="1" s="1"/>
  <c r="K166" i="1"/>
  <c r="K165" i="1" s="1"/>
  <c r="K162" i="1"/>
  <c r="K161" i="1" s="1"/>
  <c r="K160" i="1" s="1"/>
  <c r="K154" i="1"/>
  <c r="K153" i="1" s="1"/>
  <c r="K151" i="1"/>
  <c r="K150" i="1" s="1"/>
  <c r="K148" i="1"/>
  <c r="K147" i="1" s="1"/>
  <c r="K145" i="1"/>
  <c r="K144" i="1" s="1"/>
  <c r="K142" i="1"/>
  <c r="K141" i="1" s="1"/>
  <c r="K137" i="1"/>
  <c r="K136" i="1" s="1"/>
  <c r="K135" i="1" s="1"/>
  <c r="K134" i="1" s="1"/>
  <c r="K132" i="1"/>
  <c r="K131" i="1" s="1"/>
  <c r="K130" i="1" s="1"/>
  <c r="K126" i="1"/>
  <c r="K125" i="1" s="1"/>
  <c r="K124" i="1" s="1"/>
  <c r="K123" i="1" s="1"/>
  <c r="K122" i="1" s="1"/>
  <c r="K121" i="1" s="1"/>
  <c r="K119" i="1"/>
  <c r="K115" i="1"/>
  <c r="K113" i="1"/>
  <c r="K108" i="1"/>
  <c r="K107" i="1" s="1"/>
  <c r="K105" i="1"/>
  <c r="K104" i="1" s="1"/>
  <c r="K102" i="1"/>
  <c r="K98" i="1"/>
  <c r="K94" i="1"/>
  <c r="K93" i="1" s="1"/>
  <c r="K92" i="1" s="1"/>
  <c r="K85" i="1"/>
  <c r="K83" i="1"/>
  <c r="K76" i="1"/>
  <c r="K75" i="1" s="1"/>
  <c r="K74" i="1" s="1"/>
  <c r="K73" i="1" s="1"/>
  <c r="K72" i="1" s="1"/>
  <c r="K68" i="1"/>
  <c r="K66" i="1"/>
  <c r="K52" i="1"/>
  <c r="K48" i="1"/>
  <c r="K39" i="1"/>
  <c r="K38" i="1" s="1"/>
  <c r="K34" i="1"/>
  <c r="K32" i="1"/>
  <c r="K22" i="1"/>
  <c r="K21" i="1" s="1"/>
  <c r="K20" i="1" s="1"/>
  <c r="K19" i="1" s="1"/>
  <c r="K18" i="1" s="1"/>
  <c r="I658" i="1"/>
  <c r="I657" i="1" s="1"/>
  <c r="I656" i="1" s="1"/>
  <c r="I654" i="1"/>
  <c r="I653" i="1" s="1"/>
  <c r="I647" i="1"/>
  <c r="I646" i="1" s="1"/>
  <c r="I645" i="1" s="1"/>
  <c r="I644" i="1" s="1"/>
  <c r="I643" i="1" s="1"/>
  <c r="I641" i="1"/>
  <c r="I640" i="1" s="1"/>
  <c r="I638" i="1"/>
  <c r="I637" i="1" s="1"/>
  <c r="I635" i="1"/>
  <c r="I634" i="1" s="1"/>
  <c r="I633" i="1" s="1"/>
  <c r="I630" i="1"/>
  <c r="I629" i="1" s="1"/>
  <c r="I627" i="1"/>
  <c r="I626" i="1" s="1"/>
  <c r="I624" i="1"/>
  <c r="I623" i="1" s="1"/>
  <c r="I617" i="1"/>
  <c r="I616" i="1" s="1"/>
  <c r="I614" i="1"/>
  <c r="I613" i="1" s="1"/>
  <c r="I609" i="1"/>
  <c r="I607" i="1"/>
  <c r="I602" i="1"/>
  <c r="I601" i="1" s="1"/>
  <c r="I600" i="1" s="1"/>
  <c r="I599" i="1" s="1"/>
  <c r="I598" i="1" s="1"/>
  <c r="I595" i="1"/>
  <c r="I594" i="1" s="1"/>
  <c r="I593" i="1" s="1"/>
  <c r="I591" i="1"/>
  <c r="I590" i="1" s="1"/>
  <c r="I589" i="1" s="1"/>
  <c r="I587" i="1"/>
  <c r="I586" i="1" s="1"/>
  <c r="I584" i="1"/>
  <c r="I583" i="1" s="1"/>
  <c r="I579" i="1"/>
  <c r="I578" i="1" s="1"/>
  <c r="I575" i="1"/>
  <c r="I574" i="1" s="1"/>
  <c r="I573" i="1" s="1"/>
  <c r="I572" i="1" s="1"/>
  <c r="I570" i="1"/>
  <c r="I569" i="1" s="1"/>
  <c r="I567" i="1"/>
  <c r="I566" i="1" s="1"/>
  <c r="I562" i="1"/>
  <c r="I561" i="1" s="1"/>
  <c r="I559" i="1"/>
  <c r="I558" i="1" s="1"/>
  <c r="I554" i="1"/>
  <c r="I553" i="1" s="1"/>
  <c r="I551" i="1"/>
  <c r="I550" i="1" s="1"/>
  <c r="I543" i="1"/>
  <c r="I539" i="1"/>
  <c r="I537" i="1"/>
  <c r="I531" i="1"/>
  <c r="I529" i="1"/>
  <c r="I525" i="1"/>
  <c r="I524" i="1" s="1"/>
  <c r="I522" i="1"/>
  <c r="I520" i="1"/>
  <c r="I515" i="1"/>
  <c r="I514" i="1" s="1"/>
  <c r="I513" i="1" s="1"/>
  <c r="I512" i="1" s="1"/>
  <c r="I510" i="1"/>
  <c r="I506" i="1"/>
  <c r="I500" i="1"/>
  <c r="I499" i="1" s="1"/>
  <c r="I498" i="1" s="1"/>
  <c r="I497" i="1" s="1"/>
  <c r="I496" i="1" s="1"/>
  <c r="I492" i="1"/>
  <c r="I491" i="1" s="1"/>
  <c r="I490" i="1" s="1"/>
  <c r="I489" i="1" s="1"/>
  <c r="I488" i="1" s="1"/>
  <c r="I487" i="1" s="1"/>
  <c r="I485" i="1"/>
  <c r="I484" i="1" s="1"/>
  <c r="I483" i="1" s="1"/>
  <c r="I482" i="1" s="1"/>
  <c r="I480" i="1"/>
  <c r="I479" i="1" s="1"/>
  <c r="I478" i="1" s="1"/>
  <c r="I476" i="1"/>
  <c r="I475" i="1" s="1"/>
  <c r="I474" i="1" s="1"/>
  <c r="I473" i="1" s="1"/>
  <c r="I471" i="1"/>
  <c r="I470" i="1" s="1"/>
  <c r="I469" i="1" s="1"/>
  <c r="I466" i="1"/>
  <c r="I463" i="1"/>
  <c r="I462" i="1" s="1"/>
  <c r="I458" i="1"/>
  <c r="I457" i="1" s="1"/>
  <c r="I455" i="1"/>
  <c r="I454" i="1" s="1"/>
  <c r="I452" i="1"/>
  <c r="I451" i="1" s="1"/>
  <c r="I446" i="1"/>
  <c r="I445" i="1" s="1"/>
  <c r="I444" i="1" s="1"/>
  <c r="I443" i="1" s="1"/>
  <c r="I440" i="1"/>
  <c r="I439" i="1" s="1"/>
  <c r="I437" i="1"/>
  <c r="I436" i="1" s="1"/>
  <c r="I432" i="1"/>
  <c r="I431" i="1" s="1"/>
  <c r="I430" i="1" s="1"/>
  <c r="I429" i="1" s="1"/>
  <c r="I427" i="1"/>
  <c r="I423" i="1"/>
  <c r="I422" i="1" s="1"/>
  <c r="I421" i="1" s="1"/>
  <c r="I418" i="1"/>
  <c r="I417" i="1" s="1"/>
  <c r="I416" i="1" s="1"/>
  <c r="I415" i="1" s="1"/>
  <c r="I414" i="1" s="1"/>
  <c r="I412" i="1"/>
  <c r="I411" i="1" s="1"/>
  <c r="I410" i="1" s="1"/>
  <c r="I409" i="1" s="1"/>
  <c r="I407" i="1"/>
  <c r="I405" i="1"/>
  <c r="I400" i="1"/>
  <c r="I399" i="1" s="1"/>
  <c r="I398" i="1" s="1"/>
  <c r="I396" i="1"/>
  <c r="I395" i="1" s="1"/>
  <c r="I394" i="1" s="1"/>
  <c r="I392" i="1"/>
  <c r="I391" i="1" s="1"/>
  <c r="I390" i="1" s="1"/>
  <c r="I388" i="1"/>
  <c r="I381" i="1"/>
  <c r="I380" i="1" s="1"/>
  <c r="I379" i="1" s="1"/>
  <c r="I378" i="1" s="1"/>
  <c r="I376" i="1"/>
  <c r="I375" i="1" s="1"/>
  <c r="I371" i="1"/>
  <c r="I370" i="1" s="1"/>
  <c r="I369" i="1" s="1"/>
  <c r="I367" i="1"/>
  <c r="I366" i="1" s="1"/>
  <c r="I365" i="1" s="1"/>
  <c r="I362" i="1"/>
  <c r="I361" i="1" s="1"/>
  <c r="I360" i="1" s="1"/>
  <c r="I359" i="1" s="1"/>
  <c r="I357" i="1"/>
  <c r="I356" i="1" s="1"/>
  <c r="I355" i="1" s="1"/>
  <c r="I352" i="1"/>
  <c r="I351" i="1" s="1"/>
  <c r="I350" i="1" s="1"/>
  <c r="I349" i="1" s="1"/>
  <c r="I347" i="1"/>
  <c r="I346" i="1" s="1"/>
  <c r="I345" i="1" s="1"/>
  <c r="I344" i="1" s="1"/>
  <c r="I342" i="1"/>
  <c r="I338" i="1"/>
  <c r="I337" i="1" s="1"/>
  <c r="I336" i="1" s="1"/>
  <c r="I334" i="1"/>
  <c r="I333" i="1" s="1"/>
  <c r="I332" i="1" s="1"/>
  <c r="I326" i="1"/>
  <c r="I325" i="1" s="1"/>
  <c r="I324" i="1" s="1"/>
  <c r="I323" i="1" s="1"/>
  <c r="I322" i="1" s="1"/>
  <c r="I321" i="1" s="1"/>
  <c r="I319" i="1"/>
  <c r="I318" i="1" s="1"/>
  <c r="I316" i="1"/>
  <c r="I315" i="1" s="1"/>
  <c r="I314" i="1" s="1"/>
  <c r="I312" i="1"/>
  <c r="I311" i="1" s="1"/>
  <c r="I308" i="1"/>
  <c r="I307" i="1" s="1"/>
  <c r="I305" i="1"/>
  <c r="I304" i="1" s="1"/>
  <c r="I300" i="1"/>
  <c r="I296" i="1"/>
  <c r="I295" i="1" s="1"/>
  <c r="I292" i="1"/>
  <c r="I291" i="1" s="1"/>
  <c r="I290" i="1" s="1"/>
  <c r="I288" i="1"/>
  <c r="I287" i="1" s="1"/>
  <c r="I284" i="1"/>
  <c r="I283" i="1" s="1"/>
  <c r="I281" i="1"/>
  <c r="I280" i="1" s="1"/>
  <c r="I277" i="1"/>
  <c r="I276" i="1" s="1"/>
  <c r="I275" i="1" s="1"/>
  <c r="I272" i="1"/>
  <c r="I271" i="1" s="1"/>
  <c r="I269" i="1"/>
  <c r="I268" i="1" s="1"/>
  <c r="I267" i="1" s="1"/>
  <c r="I264" i="1"/>
  <c r="I263" i="1" s="1"/>
  <c r="I262" i="1" s="1"/>
  <c r="I260" i="1"/>
  <c r="I259" i="1" s="1"/>
  <c r="I257" i="1"/>
  <c r="I256" i="1" s="1"/>
  <c r="I254" i="1"/>
  <c r="I253" i="1" s="1"/>
  <c r="I252" i="1" s="1"/>
  <c r="I250" i="1"/>
  <c r="I249" i="1" s="1"/>
  <c r="I248" i="1" s="1"/>
  <c r="I237" i="1"/>
  <c r="I236" i="1" s="1"/>
  <c r="I234" i="1"/>
  <c r="I233" i="1" s="1"/>
  <c r="I231" i="1"/>
  <c r="I230" i="1" s="1"/>
  <c r="I222" i="1"/>
  <c r="I221" i="1" s="1"/>
  <c r="I220" i="1" s="1"/>
  <c r="I216" i="1"/>
  <c r="I212" i="1"/>
  <c r="I210" i="1"/>
  <c r="I207" i="1"/>
  <c r="I206" i="1" s="1"/>
  <c r="I205" i="1" s="1"/>
  <c r="I203" i="1"/>
  <c r="I202" i="1" s="1"/>
  <c r="I197" i="1"/>
  <c r="I196" i="1" s="1"/>
  <c r="I194" i="1"/>
  <c r="I193" i="1" s="1"/>
  <c r="I192" i="1" s="1"/>
  <c r="I187" i="1"/>
  <c r="I186" i="1" s="1"/>
  <c r="I185" i="1" s="1"/>
  <c r="I184" i="1" s="1"/>
  <c r="I182" i="1"/>
  <c r="I181" i="1" s="1"/>
  <c r="I180" i="1" s="1"/>
  <c r="I179" i="1" s="1"/>
  <c r="I177" i="1"/>
  <c r="I176" i="1" s="1"/>
  <c r="I175" i="1" s="1"/>
  <c r="I173" i="1"/>
  <c r="I172" i="1" s="1"/>
  <c r="I169" i="1"/>
  <c r="I168" i="1" s="1"/>
  <c r="I166" i="1"/>
  <c r="I165" i="1" s="1"/>
  <c r="I162" i="1"/>
  <c r="I161" i="1" s="1"/>
  <c r="I160" i="1" s="1"/>
  <c r="I154" i="1"/>
  <c r="I153" i="1" s="1"/>
  <c r="I151" i="1"/>
  <c r="I150" i="1" s="1"/>
  <c r="I148" i="1"/>
  <c r="I147" i="1" s="1"/>
  <c r="I145" i="1"/>
  <c r="I144" i="1" s="1"/>
  <c r="I142" i="1"/>
  <c r="I141" i="1" s="1"/>
  <c r="I137" i="1"/>
  <c r="I136" i="1" s="1"/>
  <c r="I135" i="1" s="1"/>
  <c r="I134" i="1" s="1"/>
  <c r="I132" i="1"/>
  <c r="I131" i="1" s="1"/>
  <c r="I130" i="1" s="1"/>
  <c r="I129" i="1" s="1"/>
  <c r="I126" i="1"/>
  <c r="I125" i="1" s="1"/>
  <c r="I124" i="1" s="1"/>
  <c r="I123" i="1" s="1"/>
  <c r="I122" i="1" s="1"/>
  <c r="I121" i="1" s="1"/>
  <c r="I119" i="1"/>
  <c r="I115" i="1"/>
  <c r="I113" i="1"/>
  <c r="I108" i="1"/>
  <c r="I107" i="1" s="1"/>
  <c r="I105" i="1"/>
  <c r="I104" i="1" s="1"/>
  <c r="I102" i="1"/>
  <c r="I98" i="1"/>
  <c r="I94" i="1"/>
  <c r="I93" i="1" s="1"/>
  <c r="I92" i="1" s="1"/>
  <c r="I85" i="1"/>
  <c r="I83" i="1"/>
  <c r="I76" i="1"/>
  <c r="I75" i="1" s="1"/>
  <c r="I74" i="1" s="1"/>
  <c r="I73" i="1" s="1"/>
  <c r="I72" i="1" s="1"/>
  <c r="I68" i="1"/>
  <c r="I66" i="1"/>
  <c r="I52" i="1"/>
  <c r="I48" i="1"/>
  <c r="I46" i="1"/>
  <c r="I39" i="1"/>
  <c r="I38" i="1" s="1"/>
  <c r="I34" i="1"/>
  <c r="I32" i="1"/>
  <c r="I22" i="1"/>
  <c r="I21" i="1" s="1"/>
  <c r="I20" i="1" s="1"/>
  <c r="I19" i="1" s="1"/>
  <c r="I18" i="1" s="1"/>
  <c r="G313" i="1"/>
  <c r="T101" i="1" l="1"/>
  <c r="T242" i="1"/>
  <c r="V242" i="1" s="1"/>
  <c r="X242" i="1" s="1"/>
  <c r="Z242" i="1" s="1"/>
  <c r="R100" i="1"/>
  <c r="R244" i="1"/>
  <c r="O239" i="1"/>
  <c r="N243" i="1"/>
  <c r="P243" i="1" s="1"/>
  <c r="K97" i="1"/>
  <c r="K96" i="1" s="1"/>
  <c r="K91" i="1" s="1"/>
  <c r="K129" i="1"/>
  <c r="K643" i="1"/>
  <c r="J240" i="1"/>
  <c r="L241" i="1"/>
  <c r="N241" i="1" s="1"/>
  <c r="P241" i="1" s="1"/>
  <c r="R241" i="1" s="1"/>
  <c r="K549" i="1"/>
  <c r="K404" i="1"/>
  <c r="K403" i="1" s="1"/>
  <c r="K402" i="1" s="1"/>
  <c r="K385" i="1" s="1"/>
  <c r="K505" i="1"/>
  <c r="K504" i="1" s="1"/>
  <c r="K503" i="1" s="1"/>
  <c r="K502" i="1" s="1"/>
  <c r="K266" i="1"/>
  <c r="K354" i="1"/>
  <c r="K519" i="1"/>
  <c r="K518" i="1" s="1"/>
  <c r="K517" i="1" s="1"/>
  <c r="K632" i="1"/>
  <c r="K279" i="1"/>
  <c r="K294" i="1"/>
  <c r="K450" i="1"/>
  <c r="K310" i="1"/>
  <c r="K303" i="1" s="1"/>
  <c r="K302" i="1" s="1"/>
  <c r="K565" i="1"/>
  <c r="K564" i="1" s="1"/>
  <c r="K622" i="1"/>
  <c r="K82" i="1"/>
  <c r="K81" i="1" s="1"/>
  <c r="K80" i="1" s="1"/>
  <c r="K286" i="1"/>
  <c r="K191" i="1"/>
  <c r="K190" i="1" s="1"/>
  <c r="K189" i="1" s="1"/>
  <c r="K209" i="1"/>
  <c r="K201" i="1" s="1"/>
  <c r="K200" i="1" s="1"/>
  <c r="K199" i="1" s="1"/>
  <c r="K171" i="1"/>
  <c r="K112" i="1"/>
  <c r="K111" i="1" s="1"/>
  <c r="K110" i="1" s="1"/>
  <c r="K536" i="1"/>
  <c r="K535" i="1" s="1"/>
  <c r="K534" i="1" s="1"/>
  <c r="K533" i="1" s="1"/>
  <c r="K557" i="1"/>
  <c r="K556" i="1" s="1"/>
  <c r="K652" i="1"/>
  <c r="K651" i="1" s="1"/>
  <c r="K650" i="1" s="1"/>
  <c r="K649" i="1" s="1"/>
  <c r="K612" i="1"/>
  <c r="K611" i="1" s="1"/>
  <c r="K31" i="1"/>
  <c r="K30" i="1" s="1"/>
  <c r="K29" i="1" s="1"/>
  <c r="K28" i="1" s="1"/>
  <c r="K27" i="1" s="1"/>
  <c r="K65" i="1"/>
  <c r="K64" i="1" s="1"/>
  <c r="K63" i="1" s="1"/>
  <c r="K62" i="1" s="1"/>
  <c r="K61" i="1" s="1"/>
  <c r="K164" i="1"/>
  <c r="K528" i="1"/>
  <c r="K527" i="1" s="1"/>
  <c r="K140" i="1"/>
  <c r="K139" i="1" s="1"/>
  <c r="K247" i="1"/>
  <c r="K331" i="1"/>
  <c r="K435" i="1"/>
  <c r="K434" i="1" s="1"/>
  <c r="K582" i="1"/>
  <c r="K581" i="1" s="1"/>
  <c r="K577" i="1" s="1"/>
  <c r="K229" i="1"/>
  <c r="K224" i="1" s="1"/>
  <c r="K219" i="1" s="1"/>
  <c r="K606" i="1"/>
  <c r="K605" i="1" s="1"/>
  <c r="K373" i="1"/>
  <c r="K364" i="1" s="1"/>
  <c r="K374" i="1"/>
  <c r="K45" i="1"/>
  <c r="K44" i="1" s="1"/>
  <c r="K43" i="1" s="1"/>
  <c r="K42" i="1" s="1"/>
  <c r="K41" i="1" s="1"/>
  <c r="K468" i="1"/>
  <c r="K420" i="1"/>
  <c r="K461" i="1"/>
  <c r="K460" i="1" s="1"/>
  <c r="I528" i="1"/>
  <c r="I527" i="1" s="1"/>
  <c r="I354" i="1"/>
  <c r="I465" i="1"/>
  <c r="I461" i="1" s="1"/>
  <c r="I460" i="1" s="1"/>
  <c r="I31" i="1"/>
  <c r="I30" i="1" s="1"/>
  <c r="I29" i="1" s="1"/>
  <c r="I28" i="1" s="1"/>
  <c r="I27" i="1" s="1"/>
  <c r="I65" i="1"/>
  <c r="I64" i="1" s="1"/>
  <c r="I63" i="1" s="1"/>
  <c r="I62" i="1" s="1"/>
  <c r="I61" i="1" s="1"/>
  <c r="I299" i="1"/>
  <c r="I298" i="1" s="1"/>
  <c r="I294" i="1" s="1"/>
  <c r="I426" i="1"/>
  <c r="I425" i="1" s="1"/>
  <c r="I420" i="1" s="1"/>
  <c r="I341" i="1"/>
  <c r="I340" i="1" s="1"/>
  <c r="I331" i="1" s="1"/>
  <c r="I387" i="1"/>
  <c r="I386" i="1" s="1"/>
  <c r="I404" i="1"/>
  <c r="I403" i="1" s="1"/>
  <c r="I402" i="1" s="1"/>
  <c r="I557" i="1"/>
  <c r="I556" i="1" s="1"/>
  <c r="I97" i="1"/>
  <c r="I96" i="1" s="1"/>
  <c r="I91" i="1" s="1"/>
  <c r="I310" i="1"/>
  <c r="I303" i="1" s="1"/>
  <c r="I302" i="1" s="1"/>
  <c r="I229" i="1"/>
  <c r="I224" i="1" s="1"/>
  <c r="I219" i="1" s="1"/>
  <c r="I468" i="1"/>
  <c r="I266" i="1"/>
  <c r="I612" i="1"/>
  <c r="I611" i="1" s="1"/>
  <c r="I505" i="1"/>
  <c r="I504" i="1" s="1"/>
  <c r="I503" i="1" s="1"/>
  <c r="I502" i="1" s="1"/>
  <c r="I82" i="1"/>
  <c r="I81" i="1" s="1"/>
  <c r="I80" i="1" s="1"/>
  <c r="I209" i="1"/>
  <c r="I201" i="1" s="1"/>
  <c r="I200" i="1" s="1"/>
  <c r="I199" i="1" s="1"/>
  <c r="I450" i="1"/>
  <c r="I652" i="1"/>
  <c r="I651" i="1" s="1"/>
  <c r="I650" i="1" s="1"/>
  <c r="I649" i="1" s="1"/>
  <c r="I171" i="1"/>
  <c r="I247" i="1"/>
  <c r="I286" i="1"/>
  <c r="I374" i="1"/>
  <c r="I373" i="1"/>
  <c r="I364" i="1" s="1"/>
  <c r="I435" i="1"/>
  <c r="I434" i="1" s="1"/>
  <c r="I519" i="1"/>
  <c r="I518" i="1" s="1"/>
  <c r="I517" i="1" s="1"/>
  <c r="I565" i="1"/>
  <c r="I564" i="1" s="1"/>
  <c r="I582" i="1"/>
  <c r="I581" i="1" s="1"/>
  <c r="I577" i="1" s="1"/>
  <c r="I632" i="1"/>
  <c r="I112" i="1"/>
  <c r="I111" i="1" s="1"/>
  <c r="I110" i="1" s="1"/>
  <c r="I606" i="1"/>
  <c r="I605" i="1" s="1"/>
  <c r="I622" i="1"/>
  <c r="I140" i="1"/>
  <c r="I139" i="1" s="1"/>
  <c r="I128" i="1" s="1"/>
  <c r="I279" i="1"/>
  <c r="I164" i="1"/>
  <c r="I191" i="1"/>
  <c r="I190" i="1" s="1"/>
  <c r="I189" i="1" s="1"/>
  <c r="I549" i="1"/>
  <c r="I45" i="1"/>
  <c r="I44" i="1" s="1"/>
  <c r="I43" i="1" s="1"/>
  <c r="I42" i="1" s="1"/>
  <c r="I41" i="1" s="1"/>
  <c r="I536" i="1"/>
  <c r="I535" i="1" s="1"/>
  <c r="I534" i="1" s="1"/>
  <c r="I533" i="1" s="1"/>
  <c r="H659" i="1"/>
  <c r="G658" i="1"/>
  <c r="G657" i="1" s="1"/>
  <c r="G656" i="1" s="1"/>
  <c r="F658" i="1"/>
  <c r="F657" i="1" s="1"/>
  <c r="F656" i="1" s="1"/>
  <c r="H639" i="1"/>
  <c r="G638" i="1"/>
  <c r="G637" i="1" s="1"/>
  <c r="F638" i="1"/>
  <c r="F637" i="1" s="1"/>
  <c r="H204" i="1"/>
  <c r="G203" i="1"/>
  <c r="G202" i="1" s="1"/>
  <c r="F203" i="1"/>
  <c r="F202" i="1" s="1"/>
  <c r="H655" i="1"/>
  <c r="J655" i="1" s="1"/>
  <c r="H648" i="1"/>
  <c r="J648" i="1" s="1"/>
  <c r="L648" i="1" s="1"/>
  <c r="H642" i="1"/>
  <c r="J642" i="1" s="1"/>
  <c r="H636" i="1"/>
  <c r="J636" i="1" s="1"/>
  <c r="H631" i="1"/>
  <c r="J631" i="1" s="1"/>
  <c r="H628" i="1"/>
  <c r="J628" i="1" s="1"/>
  <c r="H625" i="1"/>
  <c r="J625" i="1" s="1"/>
  <c r="H618" i="1"/>
  <c r="J618" i="1" s="1"/>
  <c r="H615" i="1"/>
  <c r="J615" i="1" s="1"/>
  <c r="H610" i="1"/>
  <c r="J610" i="1" s="1"/>
  <c r="H608" i="1"/>
  <c r="J608" i="1" s="1"/>
  <c r="H603" i="1"/>
  <c r="J603" i="1" s="1"/>
  <c r="H596" i="1"/>
  <c r="J596" i="1" s="1"/>
  <c r="H592" i="1"/>
  <c r="J592" i="1" s="1"/>
  <c r="H588" i="1"/>
  <c r="J588" i="1" s="1"/>
  <c r="H585" i="1"/>
  <c r="J585" i="1" s="1"/>
  <c r="H580" i="1"/>
  <c r="J580" i="1" s="1"/>
  <c r="H576" i="1"/>
  <c r="J576" i="1" s="1"/>
  <c r="H571" i="1"/>
  <c r="J571" i="1" s="1"/>
  <c r="H568" i="1"/>
  <c r="J568" i="1" s="1"/>
  <c r="H563" i="1"/>
  <c r="J563" i="1" s="1"/>
  <c r="H560" i="1"/>
  <c r="J560" i="1" s="1"/>
  <c r="H555" i="1"/>
  <c r="J555" i="1" s="1"/>
  <c r="H552" i="1"/>
  <c r="J552" i="1" s="1"/>
  <c r="H544" i="1"/>
  <c r="J544" i="1" s="1"/>
  <c r="H540" i="1"/>
  <c r="J540" i="1" s="1"/>
  <c r="H538" i="1"/>
  <c r="J538" i="1" s="1"/>
  <c r="H532" i="1"/>
  <c r="J532" i="1" s="1"/>
  <c r="H530" i="1"/>
  <c r="J530" i="1" s="1"/>
  <c r="H526" i="1"/>
  <c r="J526" i="1" s="1"/>
  <c r="H523" i="1"/>
  <c r="J523" i="1" s="1"/>
  <c r="H521" i="1"/>
  <c r="J521" i="1" s="1"/>
  <c r="H516" i="1"/>
  <c r="J516" i="1" s="1"/>
  <c r="H511" i="1"/>
  <c r="J511" i="1" s="1"/>
  <c r="H507" i="1"/>
  <c r="J507" i="1" s="1"/>
  <c r="H501" i="1"/>
  <c r="J501" i="1" s="1"/>
  <c r="H493" i="1"/>
  <c r="J493" i="1" s="1"/>
  <c r="H486" i="1"/>
  <c r="J486" i="1" s="1"/>
  <c r="H481" i="1"/>
  <c r="J481" i="1" s="1"/>
  <c r="H477" i="1"/>
  <c r="J477" i="1" s="1"/>
  <c r="H472" i="1"/>
  <c r="J472" i="1" s="1"/>
  <c r="H467" i="1"/>
  <c r="J467" i="1" s="1"/>
  <c r="H464" i="1"/>
  <c r="J464" i="1" s="1"/>
  <c r="H459" i="1"/>
  <c r="J459" i="1" s="1"/>
  <c r="H456" i="1"/>
  <c r="J456" i="1" s="1"/>
  <c r="H453" i="1"/>
  <c r="J453" i="1" s="1"/>
  <c r="H447" i="1"/>
  <c r="J447" i="1" s="1"/>
  <c r="H441" i="1"/>
  <c r="J441" i="1" s="1"/>
  <c r="H438" i="1"/>
  <c r="J438" i="1" s="1"/>
  <c r="H433" i="1"/>
  <c r="J433" i="1" s="1"/>
  <c r="H428" i="1"/>
  <c r="J428" i="1" s="1"/>
  <c r="H424" i="1"/>
  <c r="J424" i="1" s="1"/>
  <c r="H419" i="1"/>
  <c r="J419" i="1" s="1"/>
  <c r="H413" i="1"/>
  <c r="J413" i="1" s="1"/>
  <c r="H408" i="1"/>
  <c r="J408" i="1" s="1"/>
  <c r="H406" i="1"/>
  <c r="J406" i="1" s="1"/>
  <c r="H401" i="1"/>
  <c r="J401" i="1" s="1"/>
  <c r="H397" i="1"/>
  <c r="J397" i="1" s="1"/>
  <c r="H393" i="1"/>
  <c r="J393" i="1" s="1"/>
  <c r="H389" i="1"/>
  <c r="J389" i="1" s="1"/>
  <c r="H382" i="1"/>
  <c r="J382" i="1" s="1"/>
  <c r="H377" i="1"/>
  <c r="J377" i="1" s="1"/>
  <c r="H372" i="1"/>
  <c r="J372" i="1" s="1"/>
  <c r="H368" i="1"/>
  <c r="J368" i="1" s="1"/>
  <c r="H363" i="1"/>
  <c r="J363" i="1" s="1"/>
  <c r="H358" i="1"/>
  <c r="J358" i="1" s="1"/>
  <c r="H353" i="1"/>
  <c r="J353" i="1" s="1"/>
  <c r="H348" i="1"/>
  <c r="J348" i="1" s="1"/>
  <c r="H343" i="1"/>
  <c r="J343" i="1" s="1"/>
  <c r="H339" i="1"/>
  <c r="J339" i="1" s="1"/>
  <c r="H335" i="1"/>
  <c r="J335" i="1" s="1"/>
  <c r="H327" i="1"/>
  <c r="J327" i="1" s="1"/>
  <c r="H320" i="1"/>
  <c r="J320" i="1" s="1"/>
  <c r="H317" i="1"/>
  <c r="J317" i="1" s="1"/>
  <c r="H313" i="1"/>
  <c r="J313" i="1" s="1"/>
  <c r="H309" i="1"/>
  <c r="J309" i="1" s="1"/>
  <c r="H306" i="1"/>
  <c r="J306" i="1" s="1"/>
  <c r="H301" i="1"/>
  <c r="J301" i="1" s="1"/>
  <c r="H297" i="1"/>
  <c r="J297" i="1" s="1"/>
  <c r="H293" i="1"/>
  <c r="J293" i="1" s="1"/>
  <c r="H289" i="1"/>
  <c r="J289" i="1" s="1"/>
  <c r="H285" i="1"/>
  <c r="J285" i="1" s="1"/>
  <c r="H282" i="1"/>
  <c r="J282" i="1" s="1"/>
  <c r="H278" i="1"/>
  <c r="J278" i="1" s="1"/>
  <c r="H273" i="1"/>
  <c r="J273" i="1" s="1"/>
  <c r="H270" i="1"/>
  <c r="J270" i="1" s="1"/>
  <c r="H265" i="1"/>
  <c r="J265" i="1" s="1"/>
  <c r="H261" i="1"/>
  <c r="J261" i="1" s="1"/>
  <c r="H258" i="1"/>
  <c r="J258" i="1" s="1"/>
  <c r="H255" i="1"/>
  <c r="J255" i="1" s="1"/>
  <c r="H251" i="1"/>
  <c r="J251" i="1" s="1"/>
  <c r="H238" i="1"/>
  <c r="J238" i="1" s="1"/>
  <c r="H235" i="1"/>
  <c r="J235" i="1" s="1"/>
  <c r="H232" i="1"/>
  <c r="J232" i="1" s="1"/>
  <c r="H223" i="1"/>
  <c r="J223" i="1" s="1"/>
  <c r="H217" i="1"/>
  <c r="J217" i="1" s="1"/>
  <c r="H213" i="1"/>
  <c r="J213" i="1" s="1"/>
  <c r="H211" i="1"/>
  <c r="J211" i="1" s="1"/>
  <c r="H208" i="1"/>
  <c r="J208" i="1" s="1"/>
  <c r="H198" i="1"/>
  <c r="J198" i="1" s="1"/>
  <c r="H195" i="1"/>
  <c r="J195" i="1" s="1"/>
  <c r="H188" i="1"/>
  <c r="J188" i="1" s="1"/>
  <c r="H183" i="1"/>
  <c r="J183" i="1" s="1"/>
  <c r="H178" i="1"/>
  <c r="J178" i="1" s="1"/>
  <c r="H174" i="1"/>
  <c r="J174" i="1" s="1"/>
  <c r="H170" i="1"/>
  <c r="J170" i="1" s="1"/>
  <c r="H167" i="1"/>
  <c r="J167" i="1" s="1"/>
  <c r="H163" i="1"/>
  <c r="J163" i="1" s="1"/>
  <c r="H155" i="1"/>
  <c r="J155" i="1" s="1"/>
  <c r="H152" i="1"/>
  <c r="J152" i="1" s="1"/>
  <c r="H149" i="1"/>
  <c r="J149" i="1" s="1"/>
  <c r="H146" i="1"/>
  <c r="J146" i="1" s="1"/>
  <c r="H143" i="1"/>
  <c r="J143" i="1" s="1"/>
  <c r="H138" i="1"/>
  <c r="J138" i="1" s="1"/>
  <c r="H133" i="1"/>
  <c r="J133" i="1" s="1"/>
  <c r="H127" i="1"/>
  <c r="J127" i="1" s="1"/>
  <c r="H120" i="1"/>
  <c r="J120" i="1" s="1"/>
  <c r="H116" i="1"/>
  <c r="J116" i="1" s="1"/>
  <c r="H114" i="1"/>
  <c r="J114" i="1" s="1"/>
  <c r="H109" i="1"/>
  <c r="J109" i="1" s="1"/>
  <c r="H106" i="1"/>
  <c r="J106" i="1" s="1"/>
  <c r="H103" i="1"/>
  <c r="J103" i="1" s="1"/>
  <c r="H99" i="1"/>
  <c r="J99" i="1" s="1"/>
  <c r="H95" i="1"/>
  <c r="J95" i="1" s="1"/>
  <c r="H86" i="1"/>
  <c r="J86" i="1" s="1"/>
  <c r="H84" i="1"/>
  <c r="J84" i="1" s="1"/>
  <c r="H77" i="1"/>
  <c r="J77" i="1" s="1"/>
  <c r="H69" i="1"/>
  <c r="J69" i="1" s="1"/>
  <c r="H67" i="1"/>
  <c r="J67" i="1" s="1"/>
  <c r="H53" i="1"/>
  <c r="J53" i="1" s="1"/>
  <c r="H49" i="1"/>
  <c r="J49" i="1" s="1"/>
  <c r="H47" i="1"/>
  <c r="J47" i="1" s="1"/>
  <c r="H40" i="1"/>
  <c r="J40" i="1" s="1"/>
  <c r="H35" i="1"/>
  <c r="J35" i="1" s="1"/>
  <c r="H33" i="1"/>
  <c r="J33" i="1" s="1"/>
  <c r="H23" i="1"/>
  <c r="J23" i="1" s="1"/>
  <c r="T100" i="1" l="1"/>
  <c r="V101" i="1"/>
  <c r="T241" i="1"/>
  <c r="V241" i="1" s="1"/>
  <c r="X241" i="1" s="1"/>
  <c r="Z241" i="1" s="1"/>
  <c r="T244" i="1"/>
  <c r="V244" i="1" s="1"/>
  <c r="X244" i="1" s="1"/>
  <c r="Z244" i="1" s="1"/>
  <c r="R243" i="1"/>
  <c r="T243" i="1" s="1"/>
  <c r="V243" i="1" s="1"/>
  <c r="X243" i="1" s="1"/>
  <c r="Z243" i="1" s="1"/>
  <c r="K128" i="1"/>
  <c r="O218" i="1"/>
  <c r="O787" i="1" s="1"/>
  <c r="L647" i="1"/>
  <c r="N648" i="1"/>
  <c r="P648" i="1" s="1"/>
  <c r="K621" i="1"/>
  <c r="K620" i="1" s="1"/>
  <c r="K619" i="1" s="1"/>
  <c r="J239" i="1"/>
  <c r="L239" i="1" s="1"/>
  <c r="N239" i="1" s="1"/>
  <c r="P239" i="1" s="1"/>
  <c r="R239" i="1" s="1"/>
  <c r="L240" i="1"/>
  <c r="N240" i="1" s="1"/>
  <c r="P240" i="1" s="1"/>
  <c r="R240" i="1" s="1"/>
  <c r="K604" i="1"/>
  <c r="K597" i="1" s="1"/>
  <c r="K548" i="1"/>
  <c r="K495" i="1"/>
  <c r="K494" i="1" s="1"/>
  <c r="L571" i="1"/>
  <c r="L625" i="1"/>
  <c r="L610" i="1"/>
  <c r="L636" i="1"/>
  <c r="L596" i="1"/>
  <c r="K274" i="1"/>
  <c r="K246" i="1" s="1"/>
  <c r="K449" i="1"/>
  <c r="K384" i="1"/>
  <c r="K383" i="1" s="1"/>
  <c r="K79" i="1"/>
  <c r="K78" i="1" s="1"/>
  <c r="K17" i="1" s="1"/>
  <c r="K159" i="1"/>
  <c r="K158" i="1" s="1"/>
  <c r="K330" i="1"/>
  <c r="L155" i="1"/>
  <c r="L297" i="1"/>
  <c r="L382" i="1"/>
  <c r="L464" i="1"/>
  <c r="L544" i="1"/>
  <c r="L84" i="1"/>
  <c r="L217" i="1"/>
  <c r="L327" i="1"/>
  <c r="L467" i="1"/>
  <c r="L49" i="1"/>
  <c r="L167" i="1"/>
  <c r="L223" i="1"/>
  <c r="L335" i="1"/>
  <c r="L447" i="1"/>
  <c r="L580" i="1"/>
  <c r="L53" i="1"/>
  <c r="L146" i="1"/>
  <c r="L285" i="1"/>
  <c r="L339" i="1"/>
  <c r="L424" i="1"/>
  <c r="L511" i="1"/>
  <c r="L560" i="1"/>
  <c r="L33" i="1"/>
  <c r="L67" i="1"/>
  <c r="L120" i="1"/>
  <c r="L149" i="1"/>
  <c r="L208" i="1"/>
  <c r="L265" i="1"/>
  <c r="L313" i="1"/>
  <c r="L343" i="1"/>
  <c r="L401" i="1"/>
  <c r="L428" i="1"/>
  <c r="L481" i="1"/>
  <c r="L516" i="1"/>
  <c r="L538" i="1"/>
  <c r="L588" i="1"/>
  <c r="L615" i="1"/>
  <c r="L642" i="1"/>
  <c r="L35" i="1"/>
  <c r="L69" i="1"/>
  <c r="L103" i="1"/>
  <c r="L127" i="1"/>
  <c r="L152" i="1"/>
  <c r="L178" i="1"/>
  <c r="L211" i="1"/>
  <c r="L238" i="1"/>
  <c r="L270" i="1"/>
  <c r="L293" i="1"/>
  <c r="L317" i="1"/>
  <c r="L348" i="1"/>
  <c r="L377" i="1"/>
  <c r="L406" i="1"/>
  <c r="L433" i="1"/>
  <c r="L459" i="1"/>
  <c r="L486" i="1"/>
  <c r="L521" i="1"/>
  <c r="L540" i="1"/>
  <c r="L568" i="1"/>
  <c r="L592" i="1"/>
  <c r="L618" i="1"/>
  <c r="L133" i="1"/>
  <c r="L213" i="1"/>
  <c r="L320" i="1"/>
  <c r="L438" i="1"/>
  <c r="L493" i="1"/>
  <c r="L523" i="1"/>
  <c r="L655" i="1"/>
  <c r="L163" i="1"/>
  <c r="L358" i="1"/>
  <c r="L501" i="1"/>
  <c r="L576" i="1"/>
  <c r="L603" i="1"/>
  <c r="L628" i="1"/>
  <c r="L77" i="1"/>
  <c r="L183" i="1"/>
  <c r="L353" i="1"/>
  <c r="L188" i="1"/>
  <c r="L301" i="1"/>
  <c r="L413" i="1"/>
  <c r="L86" i="1"/>
  <c r="L306" i="1"/>
  <c r="L507" i="1"/>
  <c r="L631" i="1"/>
  <c r="L40" i="1"/>
  <c r="L273" i="1"/>
  <c r="L47" i="1"/>
  <c r="L138" i="1"/>
  <c r="L255" i="1"/>
  <c r="L389" i="1"/>
  <c r="L526" i="1"/>
  <c r="L143" i="1"/>
  <c r="L282" i="1"/>
  <c r="L393" i="1"/>
  <c r="L472" i="1"/>
  <c r="L555" i="1"/>
  <c r="L95" i="1"/>
  <c r="L198" i="1"/>
  <c r="L261" i="1"/>
  <c r="L368" i="1"/>
  <c r="L477" i="1"/>
  <c r="L585" i="1"/>
  <c r="L106" i="1"/>
  <c r="L251" i="1"/>
  <c r="L408" i="1"/>
  <c r="L109" i="1"/>
  <c r="L278" i="1"/>
  <c r="L441" i="1"/>
  <c r="L552" i="1"/>
  <c r="L114" i="1"/>
  <c r="L195" i="1"/>
  <c r="L258" i="1"/>
  <c r="L363" i="1"/>
  <c r="L419" i="1"/>
  <c r="L530" i="1"/>
  <c r="L608" i="1"/>
  <c r="L23" i="1"/>
  <c r="L116" i="1"/>
  <c r="L170" i="1"/>
  <c r="L232" i="1"/>
  <c r="L309" i="1"/>
  <c r="L397" i="1"/>
  <c r="L453" i="1"/>
  <c r="L532" i="1"/>
  <c r="L99" i="1"/>
  <c r="L174" i="1"/>
  <c r="L235" i="1"/>
  <c r="L289" i="1"/>
  <c r="L372" i="1"/>
  <c r="L456" i="1"/>
  <c r="L563" i="1"/>
  <c r="I548" i="1"/>
  <c r="I547" i="1" s="1"/>
  <c r="I546" i="1" s="1"/>
  <c r="I545" i="1" s="1"/>
  <c r="I159" i="1"/>
  <c r="I158" i="1" s="1"/>
  <c r="I157" i="1" s="1"/>
  <c r="I156" i="1" s="1"/>
  <c r="I385" i="1"/>
  <c r="I384" i="1" s="1"/>
  <c r="I383" i="1" s="1"/>
  <c r="J515" i="1"/>
  <c r="J537" i="1"/>
  <c r="J562" i="1"/>
  <c r="J587" i="1"/>
  <c r="J614" i="1"/>
  <c r="J641" i="1"/>
  <c r="J32" i="1"/>
  <c r="J148" i="1"/>
  <c r="J264" i="1"/>
  <c r="J432" i="1"/>
  <c r="J76" i="1"/>
  <c r="J154" i="1"/>
  <c r="J212" i="1"/>
  <c r="J272" i="1"/>
  <c r="J296" i="1"/>
  <c r="J319" i="1"/>
  <c r="J352" i="1"/>
  <c r="J381" i="1"/>
  <c r="J407" i="1"/>
  <c r="J437" i="1"/>
  <c r="J463" i="1"/>
  <c r="J492" i="1"/>
  <c r="J522" i="1"/>
  <c r="J543" i="1"/>
  <c r="J570" i="1"/>
  <c r="J595" i="1"/>
  <c r="J624" i="1"/>
  <c r="J654" i="1"/>
  <c r="J98" i="1"/>
  <c r="J207" i="1"/>
  <c r="J312" i="1"/>
  <c r="J400" i="1"/>
  <c r="J455" i="1"/>
  <c r="J126" i="1"/>
  <c r="J237" i="1"/>
  <c r="J347" i="1"/>
  <c r="J458" i="1"/>
  <c r="J567" i="1"/>
  <c r="J39" i="1"/>
  <c r="J105" i="1"/>
  <c r="J132" i="1"/>
  <c r="J182" i="1"/>
  <c r="J250" i="1"/>
  <c r="J46" i="1"/>
  <c r="J83" i="1"/>
  <c r="J108" i="1"/>
  <c r="J137" i="1"/>
  <c r="J162" i="1"/>
  <c r="J187" i="1"/>
  <c r="J216" i="1"/>
  <c r="J254" i="1"/>
  <c r="J277" i="1"/>
  <c r="J300" i="1"/>
  <c r="J326" i="1"/>
  <c r="J357" i="1"/>
  <c r="J388" i="1"/>
  <c r="J412" i="1"/>
  <c r="J440" i="1"/>
  <c r="J466" i="1"/>
  <c r="J500" i="1"/>
  <c r="J525" i="1"/>
  <c r="J551" i="1"/>
  <c r="J575" i="1"/>
  <c r="J602" i="1"/>
  <c r="J627" i="1"/>
  <c r="J66" i="1"/>
  <c r="J173" i="1"/>
  <c r="J288" i="1"/>
  <c r="J371" i="1"/>
  <c r="J480" i="1"/>
  <c r="J68" i="1"/>
  <c r="J151" i="1"/>
  <c r="J210" i="1"/>
  <c r="J292" i="1"/>
  <c r="J376" i="1"/>
  <c r="J520" i="1"/>
  <c r="J591" i="1"/>
  <c r="J647" i="1"/>
  <c r="J113" i="1"/>
  <c r="J166" i="1"/>
  <c r="J222" i="1"/>
  <c r="J257" i="1"/>
  <c r="J281" i="1"/>
  <c r="J305" i="1"/>
  <c r="J334" i="1"/>
  <c r="J362" i="1"/>
  <c r="J392" i="1"/>
  <c r="J418" i="1"/>
  <c r="J446" i="1"/>
  <c r="J471" i="1"/>
  <c r="J506" i="1"/>
  <c r="J529" i="1"/>
  <c r="J554" i="1"/>
  <c r="J579" i="1"/>
  <c r="J607" i="1"/>
  <c r="J630" i="1"/>
  <c r="J119" i="1"/>
  <c r="J234" i="1"/>
  <c r="J342" i="1"/>
  <c r="J427" i="1"/>
  <c r="J34" i="1"/>
  <c r="J102" i="1"/>
  <c r="J177" i="1"/>
  <c r="J269" i="1"/>
  <c r="J316" i="1"/>
  <c r="J405" i="1"/>
  <c r="J485" i="1"/>
  <c r="J539" i="1"/>
  <c r="J617" i="1"/>
  <c r="J48" i="1"/>
  <c r="J85" i="1"/>
  <c r="J142" i="1"/>
  <c r="J194" i="1"/>
  <c r="J22" i="1"/>
  <c r="J52" i="1"/>
  <c r="J94" i="1"/>
  <c r="J115" i="1"/>
  <c r="J145" i="1"/>
  <c r="J169" i="1"/>
  <c r="J197" i="1"/>
  <c r="J231" i="1"/>
  <c r="J260" i="1"/>
  <c r="J284" i="1"/>
  <c r="J308" i="1"/>
  <c r="J338" i="1"/>
  <c r="J367" i="1"/>
  <c r="J396" i="1"/>
  <c r="J423" i="1"/>
  <c r="J452" i="1"/>
  <c r="J476" i="1"/>
  <c r="J510" i="1"/>
  <c r="J531" i="1"/>
  <c r="J559" i="1"/>
  <c r="J584" i="1"/>
  <c r="J609" i="1"/>
  <c r="J635" i="1"/>
  <c r="I79" i="1"/>
  <c r="I78" i="1" s="1"/>
  <c r="I17" i="1" s="1"/>
  <c r="I274" i="1"/>
  <c r="I246" i="1" s="1"/>
  <c r="I245" i="1" s="1"/>
  <c r="I218" i="1" s="1"/>
  <c r="I449" i="1"/>
  <c r="I448" i="1" s="1"/>
  <c r="I442" i="1" s="1"/>
  <c r="I604" i="1"/>
  <c r="I597" i="1" s="1"/>
  <c r="I495" i="1"/>
  <c r="I494" i="1" s="1"/>
  <c r="I330" i="1"/>
  <c r="I329" i="1" s="1"/>
  <c r="I621" i="1"/>
  <c r="I620" i="1" s="1"/>
  <c r="I619" i="1" s="1"/>
  <c r="H203" i="1"/>
  <c r="J204" i="1"/>
  <c r="H658" i="1"/>
  <c r="J659" i="1"/>
  <c r="H638" i="1"/>
  <c r="J639" i="1"/>
  <c r="H654" i="1"/>
  <c r="G654" i="1"/>
  <c r="H647" i="1"/>
  <c r="G647" i="1"/>
  <c r="H641" i="1"/>
  <c r="G641" i="1"/>
  <c r="G640" i="1" s="1"/>
  <c r="H635" i="1"/>
  <c r="G635" i="1"/>
  <c r="H630" i="1"/>
  <c r="G630" i="1"/>
  <c r="H627" i="1"/>
  <c r="G627" i="1"/>
  <c r="H624" i="1"/>
  <c r="G624" i="1"/>
  <c r="H617" i="1"/>
  <c r="G617" i="1"/>
  <c r="H614" i="1"/>
  <c r="G614" i="1"/>
  <c r="H609" i="1"/>
  <c r="G609" i="1"/>
  <c r="H607" i="1"/>
  <c r="G607" i="1"/>
  <c r="H602" i="1"/>
  <c r="G602" i="1"/>
  <c r="H595" i="1"/>
  <c r="G595" i="1"/>
  <c r="H591" i="1"/>
  <c r="G591" i="1"/>
  <c r="H587" i="1"/>
  <c r="G587" i="1"/>
  <c r="H584" i="1"/>
  <c r="G584" i="1"/>
  <c r="H579" i="1"/>
  <c r="G579" i="1"/>
  <c r="H575" i="1"/>
  <c r="G575" i="1"/>
  <c r="H570" i="1"/>
  <c r="G570" i="1"/>
  <c r="H567" i="1"/>
  <c r="G567" i="1"/>
  <c r="H562" i="1"/>
  <c r="G562" i="1"/>
  <c r="H559" i="1"/>
  <c r="G559" i="1"/>
  <c r="G558" i="1" s="1"/>
  <c r="H554" i="1"/>
  <c r="G554" i="1"/>
  <c r="H551" i="1"/>
  <c r="G551" i="1"/>
  <c r="H543" i="1"/>
  <c r="G543" i="1"/>
  <c r="H539" i="1"/>
  <c r="G539" i="1"/>
  <c r="H537" i="1"/>
  <c r="G537" i="1"/>
  <c r="H531" i="1"/>
  <c r="G531" i="1"/>
  <c r="H529" i="1"/>
  <c r="G529" i="1"/>
  <c r="H525" i="1"/>
  <c r="G525" i="1"/>
  <c r="G524" i="1" s="1"/>
  <c r="H522" i="1"/>
  <c r="G522" i="1"/>
  <c r="H520" i="1"/>
  <c r="G520" i="1"/>
  <c r="H515" i="1"/>
  <c r="G515" i="1"/>
  <c r="H510" i="1"/>
  <c r="G510" i="1"/>
  <c r="H506" i="1"/>
  <c r="G506" i="1"/>
  <c r="H500" i="1"/>
  <c r="G500" i="1"/>
  <c r="H492" i="1"/>
  <c r="G492" i="1"/>
  <c r="H485" i="1"/>
  <c r="G485" i="1"/>
  <c r="H480" i="1"/>
  <c r="G480" i="1"/>
  <c r="H476" i="1"/>
  <c r="G476" i="1"/>
  <c r="H471" i="1"/>
  <c r="G471" i="1"/>
  <c r="H466" i="1"/>
  <c r="G466" i="1"/>
  <c r="G465" i="1" s="1"/>
  <c r="H463" i="1"/>
  <c r="G463" i="1"/>
  <c r="H458" i="1"/>
  <c r="G458" i="1"/>
  <c r="H455" i="1"/>
  <c r="G455" i="1"/>
  <c r="H452" i="1"/>
  <c r="G452" i="1"/>
  <c r="H446" i="1"/>
  <c r="G446" i="1"/>
  <c r="G445" i="1" s="1"/>
  <c r="G444" i="1" s="1"/>
  <c r="G443" i="1" s="1"/>
  <c r="H440" i="1"/>
  <c r="G440" i="1"/>
  <c r="H437" i="1"/>
  <c r="G437" i="1"/>
  <c r="H432" i="1"/>
  <c r="G432" i="1"/>
  <c r="H427" i="1"/>
  <c r="G427" i="1"/>
  <c r="H423" i="1"/>
  <c r="G423" i="1"/>
  <c r="H418" i="1"/>
  <c r="G418" i="1"/>
  <c r="H412" i="1"/>
  <c r="G412" i="1"/>
  <c r="H407" i="1"/>
  <c r="G407" i="1"/>
  <c r="H405" i="1"/>
  <c r="G405" i="1"/>
  <c r="H400" i="1"/>
  <c r="G400" i="1"/>
  <c r="H396" i="1"/>
  <c r="G396" i="1"/>
  <c r="H392" i="1"/>
  <c r="G392" i="1"/>
  <c r="H388" i="1"/>
  <c r="G388" i="1"/>
  <c r="H381" i="1"/>
  <c r="G381" i="1"/>
  <c r="H376" i="1"/>
  <c r="G376" i="1"/>
  <c r="H371" i="1"/>
  <c r="G371" i="1"/>
  <c r="H367" i="1"/>
  <c r="G367" i="1"/>
  <c r="H362" i="1"/>
  <c r="G362" i="1"/>
  <c r="H357" i="1"/>
  <c r="G357" i="1"/>
  <c r="H352" i="1"/>
  <c r="G352" i="1"/>
  <c r="H347" i="1"/>
  <c r="G347" i="1"/>
  <c r="H342" i="1"/>
  <c r="G342" i="1"/>
  <c r="H338" i="1"/>
  <c r="G338" i="1"/>
  <c r="H334" i="1"/>
  <c r="G334" i="1"/>
  <c r="H326" i="1"/>
  <c r="G326" i="1"/>
  <c r="H319" i="1"/>
  <c r="G319" i="1"/>
  <c r="H316" i="1"/>
  <c r="G316" i="1"/>
  <c r="H312" i="1"/>
  <c r="G312" i="1"/>
  <c r="H308" i="1"/>
  <c r="G308" i="1"/>
  <c r="H305" i="1"/>
  <c r="G305" i="1"/>
  <c r="H300" i="1"/>
  <c r="G300" i="1"/>
  <c r="H296" i="1"/>
  <c r="G296" i="1"/>
  <c r="H292" i="1"/>
  <c r="G292" i="1"/>
  <c r="H288" i="1"/>
  <c r="G288" i="1"/>
  <c r="H284" i="1"/>
  <c r="G284" i="1"/>
  <c r="H281" i="1"/>
  <c r="G281" i="1"/>
  <c r="H277" i="1"/>
  <c r="G277" i="1"/>
  <c r="H272" i="1"/>
  <c r="G272" i="1"/>
  <c r="H269" i="1"/>
  <c r="G269" i="1"/>
  <c r="H264" i="1"/>
  <c r="G264" i="1"/>
  <c r="H260" i="1"/>
  <c r="G260" i="1"/>
  <c r="H257" i="1"/>
  <c r="G257" i="1"/>
  <c r="H254" i="1"/>
  <c r="G254" i="1"/>
  <c r="H250" i="1"/>
  <c r="G250" i="1"/>
  <c r="H237" i="1"/>
  <c r="G237" i="1"/>
  <c r="H234" i="1"/>
  <c r="G234" i="1"/>
  <c r="H231" i="1"/>
  <c r="G231" i="1"/>
  <c r="H222" i="1"/>
  <c r="G222" i="1"/>
  <c r="H216" i="1"/>
  <c r="G216" i="1"/>
  <c r="H212" i="1"/>
  <c r="G212" i="1"/>
  <c r="H210" i="1"/>
  <c r="G210" i="1"/>
  <c r="H207" i="1"/>
  <c r="G207" i="1"/>
  <c r="H197" i="1"/>
  <c r="G197" i="1"/>
  <c r="H194" i="1"/>
  <c r="G194" i="1"/>
  <c r="H187" i="1"/>
  <c r="G187" i="1"/>
  <c r="H182" i="1"/>
  <c r="G182" i="1"/>
  <c r="H177" i="1"/>
  <c r="G177" i="1"/>
  <c r="H173" i="1"/>
  <c r="G173" i="1"/>
  <c r="H169" i="1"/>
  <c r="G169" i="1"/>
  <c r="H166" i="1"/>
  <c r="G166" i="1"/>
  <c r="H162" i="1"/>
  <c r="G162" i="1"/>
  <c r="H154" i="1"/>
  <c r="G154" i="1"/>
  <c r="H151" i="1"/>
  <c r="G151" i="1"/>
  <c r="H148" i="1"/>
  <c r="G148" i="1"/>
  <c r="H145" i="1"/>
  <c r="G145" i="1"/>
  <c r="H142" i="1"/>
  <c r="G142" i="1"/>
  <c r="H137" i="1"/>
  <c r="G137" i="1"/>
  <c r="H132" i="1"/>
  <c r="G132" i="1"/>
  <c r="H126" i="1"/>
  <c r="G126" i="1"/>
  <c r="H119" i="1"/>
  <c r="G119" i="1"/>
  <c r="H115" i="1"/>
  <c r="G115" i="1"/>
  <c r="H113" i="1"/>
  <c r="G113" i="1"/>
  <c r="H108" i="1"/>
  <c r="G108" i="1"/>
  <c r="H105" i="1"/>
  <c r="G105" i="1"/>
  <c r="H102" i="1"/>
  <c r="G102" i="1"/>
  <c r="H98" i="1"/>
  <c r="G98" i="1"/>
  <c r="H94" i="1"/>
  <c r="G94" i="1"/>
  <c r="H85" i="1"/>
  <c r="G85" i="1"/>
  <c r="H83" i="1"/>
  <c r="G83" i="1"/>
  <c r="H76" i="1"/>
  <c r="G76" i="1"/>
  <c r="H68" i="1"/>
  <c r="G68" i="1"/>
  <c r="H66" i="1"/>
  <c r="G66" i="1"/>
  <c r="H52" i="1"/>
  <c r="G52" i="1"/>
  <c r="H48" i="1"/>
  <c r="G48" i="1"/>
  <c r="H46" i="1"/>
  <c r="G46" i="1"/>
  <c r="H39" i="1"/>
  <c r="G39" i="1"/>
  <c r="H34" i="1"/>
  <c r="G34" i="1"/>
  <c r="H32" i="1"/>
  <c r="G32" i="1"/>
  <c r="H22" i="1"/>
  <c r="G22" i="1"/>
  <c r="V100" i="1" l="1"/>
  <c r="X101" i="1"/>
  <c r="T240" i="1"/>
  <c r="V240" i="1" s="1"/>
  <c r="X240" i="1" s="1"/>
  <c r="Z240" i="1" s="1"/>
  <c r="T239" i="1"/>
  <c r="V239" i="1" s="1"/>
  <c r="X239" i="1" s="1"/>
  <c r="Z239" i="1" s="1"/>
  <c r="P647" i="1"/>
  <c r="R648" i="1"/>
  <c r="N625" i="1"/>
  <c r="P625" i="1" s="1"/>
  <c r="N552" i="1"/>
  <c r="P552" i="1" s="1"/>
  <c r="N585" i="1"/>
  <c r="P585" i="1" s="1"/>
  <c r="N255" i="1"/>
  <c r="P255" i="1" s="1"/>
  <c r="N163" i="1"/>
  <c r="P163" i="1" s="1"/>
  <c r="N516" i="1"/>
  <c r="P516" i="1" s="1"/>
  <c r="N265" i="1"/>
  <c r="P265" i="1" s="1"/>
  <c r="N447" i="1"/>
  <c r="P447" i="1" s="1"/>
  <c r="N327" i="1"/>
  <c r="P327" i="1" s="1"/>
  <c r="N155" i="1"/>
  <c r="P155" i="1" s="1"/>
  <c r="N571" i="1"/>
  <c r="P571" i="1" s="1"/>
  <c r="N235" i="1"/>
  <c r="P235" i="1" s="1"/>
  <c r="N309" i="1"/>
  <c r="P309" i="1" s="1"/>
  <c r="N530" i="1"/>
  <c r="P530" i="1" s="1"/>
  <c r="N477" i="1"/>
  <c r="P477" i="1" s="1"/>
  <c r="N472" i="1"/>
  <c r="P472" i="1" s="1"/>
  <c r="N86" i="1"/>
  <c r="P86" i="1" s="1"/>
  <c r="N77" i="1"/>
  <c r="P77" i="1" s="1"/>
  <c r="N133" i="1"/>
  <c r="P133" i="1" s="1"/>
  <c r="N486" i="1"/>
  <c r="P486" i="1" s="1"/>
  <c r="N270" i="1"/>
  <c r="P270" i="1" s="1"/>
  <c r="N103" i="1"/>
  <c r="P103" i="1" s="1"/>
  <c r="N424" i="1"/>
  <c r="P424" i="1" s="1"/>
  <c r="N289" i="1"/>
  <c r="P289" i="1" s="1"/>
  <c r="N419" i="1"/>
  <c r="P419" i="1" s="1"/>
  <c r="N441" i="1"/>
  <c r="P441" i="1" s="1"/>
  <c r="N393" i="1"/>
  <c r="P393" i="1" s="1"/>
  <c r="N138" i="1"/>
  <c r="P138" i="1" s="1"/>
  <c r="N655" i="1"/>
  <c r="P655" i="1" s="1"/>
  <c r="N69" i="1"/>
  <c r="P69" i="1" s="1"/>
  <c r="N481" i="1"/>
  <c r="P481" i="1" s="1"/>
  <c r="N208" i="1"/>
  <c r="P208" i="1" s="1"/>
  <c r="N335" i="1"/>
  <c r="P335" i="1" s="1"/>
  <c r="N217" i="1"/>
  <c r="P217" i="1" s="1"/>
  <c r="N174" i="1"/>
  <c r="P174" i="1" s="1"/>
  <c r="N232" i="1"/>
  <c r="P232" i="1" s="1"/>
  <c r="N278" i="1"/>
  <c r="P278" i="1" s="1"/>
  <c r="N368" i="1"/>
  <c r="P368" i="1" s="1"/>
  <c r="N413" i="1"/>
  <c r="P413" i="1" s="1"/>
  <c r="N628" i="1"/>
  <c r="P628" i="1" s="1"/>
  <c r="N618" i="1"/>
  <c r="P618" i="1" s="1"/>
  <c r="N459" i="1"/>
  <c r="P459" i="1" s="1"/>
  <c r="N238" i="1"/>
  <c r="P238" i="1" s="1"/>
  <c r="N339" i="1"/>
  <c r="P339" i="1" s="1"/>
  <c r="N363" i="1"/>
  <c r="P363" i="1" s="1"/>
  <c r="N282" i="1"/>
  <c r="P282" i="1" s="1"/>
  <c r="N47" i="1"/>
  <c r="P47" i="1" s="1"/>
  <c r="N523" i="1"/>
  <c r="P523" i="1" s="1"/>
  <c r="N35" i="1"/>
  <c r="P35" i="1" s="1"/>
  <c r="N428" i="1"/>
  <c r="P428" i="1" s="1"/>
  <c r="N149" i="1"/>
  <c r="P149" i="1" s="1"/>
  <c r="N223" i="1"/>
  <c r="P223" i="1" s="1"/>
  <c r="N84" i="1"/>
  <c r="P84" i="1" s="1"/>
  <c r="N608" i="1"/>
  <c r="P608" i="1" s="1"/>
  <c r="N538" i="1"/>
  <c r="P538" i="1" s="1"/>
  <c r="N563" i="1"/>
  <c r="P563" i="1" s="1"/>
  <c r="N99" i="1"/>
  <c r="P99" i="1" s="1"/>
  <c r="N170" i="1"/>
  <c r="P170" i="1" s="1"/>
  <c r="N109" i="1"/>
  <c r="P109" i="1" s="1"/>
  <c r="N261" i="1"/>
  <c r="P261" i="1" s="1"/>
  <c r="N273" i="1"/>
  <c r="P273" i="1" s="1"/>
  <c r="N301" i="1"/>
  <c r="P301" i="1" s="1"/>
  <c r="N603" i="1"/>
  <c r="P603" i="1" s="1"/>
  <c r="N592" i="1"/>
  <c r="P592" i="1" s="1"/>
  <c r="N433" i="1"/>
  <c r="P433" i="1" s="1"/>
  <c r="N211" i="1"/>
  <c r="P211" i="1" s="1"/>
  <c r="N285" i="1"/>
  <c r="P285" i="1" s="1"/>
  <c r="N544" i="1"/>
  <c r="P544" i="1" s="1"/>
  <c r="N511" i="1"/>
  <c r="P511" i="1" s="1"/>
  <c r="N258" i="1"/>
  <c r="P258" i="1" s="1"/>
  <c r="N143" i="1"/>
  <c r="P143" i="1" s="1"/>
  <c r="N576" i="1"/>
  <c r="P576" i="1" s="1"/>
  <c r="N493" i="1"/>
  <c r="P493" i="1" s="1"/>
  <c r="N642" i="1"/>
  <c r="P642" i="1" s="1"/>
  <c r="N401" i="1"/>
  <c r="P401" i="1" s="1"/>
  <c r="N120" i="1"/>
  <c r="P120" i="1" s="1"/>
  <c r="N167" i="1"/>
  <c r="P167" i="1" s="1"/>
  <c r="N397" i="1"/>
  <c r="P397" i="1" s="1"/>
  <c r="N127" i="1"/>
  <c r="P127" i="1" s="1"/>
  <c r="N456" i="1"/>
  <c r="P456" i="1" s="1"/>
  <c r="N532" i="1"/>
  <c r="P532" i="1" s="1"/>
  <c r="N116" i="1"/>
  <c r="P116" i="1" s="1"/>
  <c r="N408" i="1"/>
  <c r="P408" i="1" s="1"/>
  <c r="N198" i="1"/>
  <c r="P198" i="1" s="1"/>
  <c r="N40" i="1"/>
  <c r="P40" i="1" s="1"/>
  <c r="N188" i="1"/>
  <c r="P188" i="1" s="1"/>
  <c r="N568" i="1"/>
  <c r="P568" i="1" s="1"/>
  <c r="N406" i="1"/>
  <c r="P406" i="1" s="1"/>
  <c r="N178" i="1"/>
  <c r="P178" i="1" s="1"/>
  <c r="N146" i="1"/>
  <c r="P146" i="1" s="1"/>
  <c r="N213" i="1"/>
  <c r="P213" i="1" s="1"/>
  <c r="N195" i="1"/>
  <c r="P195" i="1" s="1"/>
  <c r="N251" i="1"/>
  <c r="P251" i="1" s="1"/>
  <c r="N526" i="1"/>
  <c r="P526" i="1" s="1"/>
  <c r="N631" i="1"/>
  <c r="P631" i="1" s="1"/>
  <c r="N438" i="1"/>
  <c r="P438" i="1" s="1"/>
  <c r="N377" i="1"/>
  <c r="P377" i="1" s="1"/>
  <c r="N615" i="1"/>
  <c r="P615" i="1" s="1"/>
  <c r="N343" i="1"/>
  <c r="P343" i="1" s="1"/>
  <c r="N67" i="1"/>
  <c r="P67" i="1" s="1"/>
  <c r="N49" i="1"/>
  <c r="P49" i="1" s="1"/>
  <c r="N382" i="1"/>
  <c r="P382" i="1" s="1"/>
  <c r="N596" i="1"/>
  <c r="P596" i="1" s="1"/>
  <c r="N306" i="1"/>
  <c r="P306" i="1" s="1"/>
  <c r="N521" i="1"/>
  <c r="P521" i="1" s="1"/>
  <c r="N372" i="1"/>
  <c r="P372" i="1" s="1"/>
  <c r="N453" i="1"/>
  <c r="P453" i="1" s="1"/>
  <c r="N95" i="1"/>
  <c r="P95" i="1" s="1"/>
  <c r="N353" i="1"/>
  <c r="P353" i="1" s="1"/>
  <c r="N320" i="1"/>
  <c r="P320" i="1" s="1"/>
  <c r="N540" i="1"/>
  <c r="P540" i="1" s="1"/>
  <c r="N348" i="1"/>
  <c r="P348" i="1" s="1"/>
  <c r="N152" i="1"/>
  <c r="P152" i="1" s="1"/>
  <c r="N588" i="1"/>
  <c r="P588" i="1" s="1"/>
  <c r="N33" i="1"/>
  <c r="P33" i="1" s="1"/>
  <c r="N53" i="1"/>
  <c r="P53" i="1" s="1"/>
  <c r="N636" i="1"/>
  <c r="P636" i="1" s="1"/>
  <c r="N647" i="1"/>
  <c r="N555" i="1"/>
  <c r="P555" i="1" s="1"/>
  <c r="N183" i="1"/>
  <c r="P183" i="1" s="1"/>
  <c r="N293" i="1"/>
  <c r="P293" i="1" s="1"/>
  <c r="N114" i="1"/>
  <c r="P114" i="1" s="1"/>
  <c r="N106" i="1"/>
  <c r="P106" i="1" s="1"/>
  <c r="N389" i="1"/>
  <c r="P389" i="1" s="1"/>
  <c r="N507" i="1"/>
  <c r="P507" i="1" s="1"/>
  <c r="N358" i="1"/>
  <c r="P358" i="1" s="1"/>
  <c r="N317" i="1"/>
  <c r="P317" i="1" s="1"/>
  <c r="N313" i="1"/>
  <c r="P313" i="1" s="1"/>
  <c r="N560" i="1"/>
  <c r="P560" i="1" s="1"/>
  <c r="N580" i="1"/>
  <c r="P580" i="1" s="1"/>
  <c r="N467" i="1"/>
  <c r="P467" i="1" s="1"/>
  <c r="N297" i="1"/>
  <c r="P297" i="1" s="1"/>
  <c r="N610" i="1"/>
  <c r="P610" i="1" s="1"/>
  <c r="L646" i="1"/>
  <c r="L645" i="1" s="1"/>
  <c r="L644" i="1" s="1"/>
  <c r="L643" i="1" s="1"/>
  <c r="N23" i="1"/>
  <c r="P23" i="1" s="1"/>
  <c r="L463" i="1"/>
  <c r="N464" i="1"/>
  <c r="P464" i="1" s="1"/>
  <c r="L500" i="1"/>
  <c r="N501" i="1"/>
  <c r="P501" i="1" s="1"/>
  <c r="J97" i="1"/>
  <c r="K245" i="1"/>
  <c r="K218" i="1" s="1"/>
  <c r="K157" i="1"/>
  <c r="K156" i="1" s="1"/>
  <c r="K547" i="1"/>
  <c r="K546" i="1" s="1"/>
  <c r="K545" i="1" s="1"/>
  <c r="K329" i="1"/>
  <c r="K448" i="1"/>
  <c r="L231" i="1"/>
  <c r="L105" i="1"/>
  <c r="L46" i="1"/>
  <c r="L522" i="1"/>
  <c r="L427" i="1"/>
  <c r="L624" i="1"/>
  <c r="L455" i="1"/>
  <c r="L234" i="1"/>
  <c r="L531" i="1"/>
  <c r="L308" i="1"/>
  <c r="L115" i="1"/>
  <c r="L529" i="1"/>
  <c r="L407" i="1"/>
  <c r="L476" i="1"/>
  <c r="L197" i="1"/>
  <c r="L471" i="1"/>
  <c r="L39" i="1"/>
  <c r="L85" i="1"/>
  <c r="L187" i="1"/>
  <c r="L76" i="1"/>
  <c r="L132" i="1"/>
  <c r="L567" i="1"/>
  <c r="L485" i="1"/>
  <c r="L405" i="1"/>
  <c r="L269" i="1"/>
  <c r="L177" i="1"/>
  <c r="L102" i="1"/>
  <c r="L423" i="1"/>
  <c r="L145" i="1"/>
  <c r="L452" i="1"/>
  <c r="L281" i="1"/>
  <c r="L34" i="1"/>
  <c r="L418" i="1"/>
  <c r="L194" i="1"/>
  <c r="L440" i="1"/>
  <c r="L250" i="1"/>
  <c r="L392" i="1"/>
  <c r="L525" i="1"/>
  <c r="L137" i="1"/>
  <c r="L630" i="1"/>
  <c r="L654" i="1"/>
  <c r="L437" i="1"/>
  <c r="L376" i="1"/>
  <c r="L68" i="1"/>
  <c r="L614" i="1"/>
  <c r="L480" i="1"/>
  <c r="L342" i="1"/>
  <c r="L207" i="1"/>
  <c r="L66" i="1"/>
  <c r="L334" i="1"/>
  <c r="L48" i="1"/>
  <c r="L216" i="1"/>
  <c r="L381" i="1"/>
  <c r="L609" i="1"/>
  <c r="L371" i="1"/>
  <c r="L277" i="1"/>
  <c r="L367" i="1"/>
  <c r="L94" i="1"/>
  <c r="L412" i="1"/>
  <c r="L352" i="1"/>
  <c r="L627" i="1"/>
  <c r="L319" i="1"/>
  <c r="L617" i="1"/>
  <c r="L539" i="1"/>
  <c r="L458" i="1"/>
  <c r="L347" i="1"/>
  <c r="L237" i="1"/>
  <c r="L151" i="1"/>
  <c r="L587" i="1"/>
  <c r="L32" i="1"/>
  <c r="L338" i="1"/>
  <c r="L52" i="1"/>
  <c r="L312" i="1"/>
  <c r="L296" i="1"/>
  <c r="L113" i="1"/>
  <c r="L388" i="1"/>
  <c r="L357" i="1"/>
  <c r="L316" i="1"/>
  <c r="L559" i="1"/>
  <c r="L579" i="1"/>
  <c r="L222" i="1"/>
  <c r="L466" i="1"/>
  <c r="L83" i="1"/>
  <c r="L562" i="1"/>
  <c r="L288" i="1"/>
  <c r="L98" i="1"/>
  <c r="L396" i="1"/>
  <c r="L169" i="1"/>
  <c r="L607" i="1"/>
  <c r="L108" i="1"/>
  <c r="L260" i="1"/>
  <c r="L554" i="1"/>
  <c r="L272" i="1"/>
  <c r="L305" i="1"/>
  <c r="L300" i="1"/>
  <c r="L182" i="1"/>
  <c r="L602" i="1"/>
  <c r="L212" i="1"/>
  <c r="L591" i="1"/>
  <c r="L520" i="1"/>
  <c r="L432" i="1"/>
  <c r="L292" i="1"/>
  <c r="L210" i="1"/>
  <c r="L126" i="1"/>
  <c r="L537" i="1"/>
  <c r="L510" i="1"/>
  <c r="L284" i="1"/>
  <c r="L543" i="1"/>
  <c r="L173" i="1"/>
  <c r="L362" i="1"/>
  <c r="L506" i="1"/>
  <c r="L148" i="1"/>
  <c r="L595" i="1"/>
  <c r="L257" i="1"/>
  <c r="L551" i="1"/>
  <c r="L584" i="1"/>
  <c r="L142" i="1"/>
  <c r="L254" i="1"/>
  <c r="L575" i="1"/>
  <c r="L162" i="1"/>
  <c r="L492" i="1"/>
  <c r="L641" i="1"/>
  <c r="L515" i="1"/>
  <c r="L400" i="1"/>
  <c r="L264" i="1"/>
  <c r="L119" i="1"/>
  <c r="L446" i="1"/>
  <c r="L166" i="1"/>
  <c r="L326" i="1"/>
  <c r="L154" i="1"/>
  <c r="L635" i="1"/>
  <c r="L570" i="1"/>
  <c r="L22" i="1"/>
  <c r="L204" i="1"/>
  <c r="L639" i="1"/>
  <c r="L659" i="1"/>
  <c r="J65" i="1"/>
  <c r="J64" i="1" s="1"/>
  <c r="J519" i="1"/>
  <c r="J505" i="1"/>
  <c r="J606" i="1"/>
  <c r="J451" i="1"/>
  <c r="J196" i="1"/>
  <c r="J426" i="1"/>
  <c r="J206" i="1"/>
  <c r="J640" i="1"/>
  <c r="J528" i="1"/>
  <c r="J629" i="1"/>
  <c r="J304" i="1"/>
  <c r="J601" i="1"/>
  <c r="J356" i="1"/>
  <c r="J249" i="1"/>
  <c r="J638" i="1"/>
  <c r="H616" i="1"/>
  <c r="H637" i="1"/>
  <c r="J45" i="1"/>
  <c r="J536" i="1"/>
  <c r="J31" i="1"/>
  <c r="J578" i="1"/>
  <c r="J417" i="1"/>
  <c r="J333" i="1"/>
  <c r="J256" i="1"/>
  <c r="J590" i="1"/>
  <c r="J291" i="1"/>
  <c r="J287" i="1"/>
  <c r="J626" i="1"/>
  <c r="J550" i="1"/>
  <c r="J465" i="1"/>
  <c r="J387" i="1"/>
  <c r="J299" i="1"/>
  <c r="J136" i="1"/>
  <c r="J131" i="1"/>
  <c r="J623" i="1"/>
  <c r="J462" i="1"/>
  <c r="J380" i="1"/>
  <c r="J295" i="1"/>
  <c r="J153" i="1"/>
  <c r="J263" i="1"/>
  <c r="J553" i="1"/>
  <c r="J439" i="1"/>
  <c r="J107" i="1"/>
  <c r="J594" i="1"/>
  <c r="J436" i="1"/>
  <c r="J351" i="1"/>
  <c r="J271" i="1"/>
  <c r="J75" i="1"/>
  <c r="J147" i="1"/>
  <c r="J21" i="1"/>
  <c r="J422" i="1"/>
  <c r="J337" i="1"/>
  <c r="J259" i="1"/>
  <c r="J168" i="1"/>
  <c r="J93" i="1"/>
  <c r="J193" i="1"/>
  <c r="J315" i="1"/>
  <c r="J341" i="1"/>
  <c r="J566" i="1"/>
  <c r="J236" i="1"/>
  <c r="J399" i="1"/>
  <c r="J613" i="1"/>
  <c r="J658" i="1"/>
  <c r="J283" i="1"/>
  <c r="J176" i="1"/>
  <c r="J454" i="1"/>
  <c r="J561" i="1"/>
  <c r="H657" i="1"/>
  <c r="H656" i="1" s="1"/>
  <c r="J391" i="1"/>
  <c r="J172" i="1"/>
  <c r="J276" i="1"/>
  <c r="H107" i="1"/>
  <c r="J404" i="1"/>
  <c r="J209" i="1"/>
  <c r="H202" i="1"/>
  <c r="J112" i="1"/>
  <c r="I328" i="1"/>
  <c r="I787" i="1" s="1"/>
  <c r="J445" i="1"/>
  <c r="J361" i="1"/>
  <c r="J280" i="1"/>
  <c r="J165" i="1"/>
  <c r="J646" i="1"/>
  <c r="J375" i="1"/>
  <c r="J150" i="1"/>
  <c r="J370" i="1"/>
  <c r="J574" i="1"/>
  <c r="J499" i="1"/>
  <c r="J411" i="1"/>
  <c r="J325" i="1"/>
  <c r="J253" i="1"/>
  <c r="J161" i="1"/>
  <c r="J82" i="1"/>
  <c r="J181" i="1"/>
  <c r="J38" i="1"/>
  <c r="J653" i="1"/>
  <c r="J569" i="1"/>
  <c r="J491" i="1"/>
  <c r="J318" i="1"/>
  <c r="J431" i="1"/>
  <c r="J366" i="1"/>
  <c r="J616" i="1"/>
  <c r="J346" i="1"/>
  <c r="J470" i="1"/>
  <c r="J221" i="1"/>
  <c r="J479" i="1"/>
  <c r="J524" i="1"/>
  <c r="J186" i="1"/>
  <c r="J104" i="1"/>
  <c r="J203" i="1"/>
  <c r="J583" i="1"/>
  <c r="J634" i="1"/>
  <c r="J558" i="1"/>
  <c r="J475" i="1"/>
  <c r="J395" i="1"/>
  <c r="J307" i="1"/>
  <c r="J230" i="1"/>
  <c r="J144" i="1"/>
  <c r="J141" i="1"/>
  <c r="J484" i="1"/>
  <c r="J268" i="1"/>
  <c r="J233" i="1"/>
  <c r="J457" i="1"/>
  <c r="J125" i="1"/>
  <c r="J311" i="1"/>
  <c r="J586" i="1"/>
  <c r="J514" i="1"/>
  <c r="H558" i="1"/>
  <c r="H165" i="1"/>
  <c r="G333" i="1"/>
  <c r="G332" i="1" s="1"/>
  <c r="H626" i="1"/>
  <c r="H366" i="1"/>
  <c r="H365" i="1" s="1"/>
  <c r="G629" i="1"/>
  <c r="H640" i="1"/>
  <c r="G387" i="1"/>
  <c r="G386" i="1" s="1"/>
  <c r="G411" i="1"/>
  <c r="G410" i="1" s="1"/>
  <c r="G409" i="1" s="1"/>
  <c r="H193" i="1"/>
  <c r="H192" i="1" s="1"/>
  <c r="H221" i="1"/>
  <c r="H220" i="1" s="1"/>
  <c r="H256" i="1"/>
  <c r="H280" i="1"/>
  <c r="H304" i="1"/>
  <c r="G361" i="1"/>
  <c r="G360" i="1" s="1"/>
  <c r="G359" i="1" s="1"/>
  <c r="H387" i="1"/>
  <c r="H386" i="1" s="1"/>
  <c r="H411" i="1"/>
  <c r="H410" i="1" s="1"/>
  <c r="H409" i="1" s="1"/>
  <c r="H439" i="1"/>
  <c r="H491" i="1"/>
  <c r="H490" i="1" s="1"/>
  <c r="H489" i="1" s="1"/>
  <c r="H488" i="1" s="1"/>
  <c r="H487" i="1" s="1"/>
  <c r="G566" i="1"/>
  <c r="G590" i="1"/>
  <c r="G589" i="1" s="1"/>
  <c r="G634" i="1"/>
  <c r="G633" i="1" s="1"/>
  <c r="G632" i="1" s="1"/>
  <c r="G256" i="1"/>
  <c r="H613" i="1"/>
  <c r="H112" i="1"/>
  <c r="H111" i="1" s="1"/>
  <c r="H110" i="1" s="1"/>
  <c r="H144" i="1"/>
  <c r="G168" i="1"/>
  <c r="G196" i="1"/>
  <c r="G230" i="1"/>
  <c r="G259" i="1"/>
  <c r="G283" i="1"/>
  <c r="G307" i="1"/>
  <c r="H333" i="1"/>
  <c r="H332" i="1" s="1"/>
  <c r="H361" i="1"/>
  <c r="H360" i="1" s="1"/>
  <c r="H359" i="1" s="1"/>
  <c r="G391" i="1"/>
  <c r="G390" i="1" s="1"/>
  <c r="G417" i="1"/>
  <c r="G416" i="1" s="1"/>
  <c r="G415" i="1" s="1"/>
  <c r="G414" i="1" s="1"/>
  <c r="G499" i="1"/>
  <c r="G498" i="1" s="1"/>
  <c r="G497" i="1" s="1"/>
  <c r="G496" i="1" s="1"/>
  <c r="H566" i="1"/>
  <c r="H590" i="1"/>
  <c r="H589" i="1" s="1"/>
  <c r="G616" i="1"/>
  <c r="H634" i="1"/>
  <c r="H633" i="1" s="1"/>
  <c r="G221" i="1"/>
  <c r="G220" i="1" s="1"/>
  <c r="G144" i="1"/>
  <c r="G147" i="1"/>
  <c r="H168" i="1"/>
  <c r="H196" i="1"/>
  <c r="H191" i="1" s="1"/>
  <c r="H190" i="1" s="1"/>
  <c r="H189" i="1" s="1"/>
  <c r="H230" i="1"/>
  <c r="H259" i="1"/>
  <c r="H283" i="1"/>
  <c r="H307" i="1"/>
  <c r="G337" i="1"/>
  <c r="G336" i="1" s="1"/>
  <c r="H391" i="1"/>
  <c r="H390" i="1" s="1"/>
  <c r="H417" i="1"/>
  <c r="H416" i="1" s="1"/>
  <c r="H415" i="1" s="1"/>
  <c r="H414" i="1" s="1"/>
  <c r="H465" i="1"/>
  <c r="H499" i="1"/>
  <c r="H498" i="1" s="1"/>
  <c r="H497" i="1" s="1"/>
  <c r="H496" i="1" s="1"/>
  <c r="G550" i="1"/>
  <c r="G569" i="1"/>
  <c r="G594" i="1"/>
  <c r="G593" i="1" s="1"/>
  <c r="G193" i="1"/>
  <c r="G192" i="1" s="1"/>
  <c r="H561" i="1"/>
  <c r="H147" i="1"/>
  <c r="G172" i="1"/>
  <c r="G206" i="1"/>
  <c r="G205" i="1" s="1"/>
  <c r="G233" i="1"/>
  <c r="G263" i="1"/>
  <c r="G262" i="1" s="1"/>
  <c r="G287" i="1"/>
  <c r="G311" i="1"/>
  <c r="H337" i="1"/>
  <c r="H336" i="1" s="1"/>
  <c r="G366" i="1"/>
  <c r="G365" i="1" s="1"/>
  <c r="G395" i="1"/>
  <c r="G394" i="1" s="1"/>
  <c r="G422" i="1"/>
  <c r="G421" i="1" s="1"/>
  <c r="H445" i="1"/>
  <c r="H444" i="1" s="1"/>
  <c r="H443" i="1" s="1"/>
  <c r="G470" i="1"/>
  <c r="G469" i="1" s="1"/>
  <c r="H524" i="1"/>
  <c r="H550" i="1"/>
  <c r="H569" i="1"/>
  <c r="H594" i="1"/>
  <c r="H593" i="1" s="1"/>
  <c r="G623" i="1"/>
  <c r="G491" i="1"/>
  <c r="G490" i="1" s="1"/>
  <c r="G489" i="1" s="1"/>
  <c r="G488" i="1" s="1"/>
  <c r="G487" i="1" s="1"/>
  <c r="G125" i="1"/>
  <c r="G124" i="1" s="1"/>
  <c r="G123" i="1" s="1"/>
  <c r="G122" i="1" s="1"/>
  <c r="G121" i="1" s="1"/>
  <c r="G150" i="1"/>
  <c r="H172" i="1"/>
  <c r="H206" i="1"/>
  <c r="H205" i="1" s="1"/>
  <c r="H233" i="1"/>
  <c r="H263" i="1"/>
  <c r="H262" i="1" s="1"/>
  <c r="H287" i="1"/>
  <c r="H311" i="1"/>
  <c r="G341" i="1"/>
  <c r="G340" i="1" s="1"/>
  <c r="H395" i="1"/>
  <c r="H394" i="1" s="1"/>
  <c r="H422" i="1"/>
  <c r="H421" i="1" s="1"/>
  <c r="G451" i="1"/>
  <c r="H470" i="1"/>
  <c r="H469" i="1" s="1"/>
  <c r="G528" i="1"/>
  <c r="G527" i="1" s="1"/>
  <c r="G553" i="1"/>
  <c r="G574" i="1"/>
  <c r="G573" i="1" s="1"/>
  <c r="G572" i="1" s="1"/>
  <c r="G601" i="1"/>
  <c r="G600" i="1" s="1"/>
  <c r="G599" i="1" s="1"/>
  <c r="G598" i="1" s="1"/>
  <c r="G21" i="1"/>
  <c r="G20" i="1" s="1"/>
  <c r="G19" i="1" s="1"/>
  <c r="G18" i="1" s="1"/>
  <c r="G304" i="1"/>
  <c r="H462" i="1"/>
  <c r="H65" i="1"/>
  <c r="H64" i="1" s="1"/>
  <c r="H63" i="1" s="1"/>
  <c r="H62" i="1" s="1"/>
  <c r="H61" i="1" s="1"/>
  <c r="G38" i="1"/>
  <c r="G75" i="1"/>
  <c r="G74" i="1" s="1"/>
  <c r="G73" i="1" s="1"/>
  <c r="G72" i="1" s="1"/>
  <c r="G104" i="1"/>
  <c r="H125" i="1"/>
  <c r="H124" i="1" s="1"/>
  <c r="H123" i="1" s="1"/>
  <c r="H122" i="1" s="1"/>
  <c r="H121" i="1" s="1"/>
  <c r="H150" i="1"/>
  <c r="G176" i="1"/>
  <c r="G175" i="1" s="1"/>
  <c r="G236" i="1"/>
  <c r="G268" i="1"/>
  <c r="G267" i="1" s="1"/>
  <c r="G291" i="1"/>
  <c r="G290" i="1" s="1"/>
  <c r="G315" i="1"/>
  <c r="G314" i="1" s="1"/>
  <c r="H341" i="1"/>
  <c r="H340" i="1" s="1"/>
  <c r="G370" i="1"/>
  <c r="G369" i="1" s="1"/>
  <c r="G399" i="1"/>
  <c r="G398" i="1" s="1"/>
  <c r="G426" i="1"/>
  <c r="G425" i="1" s="1"/>
  <c r="H451" i="1"/>
  <c r="G475" i="1"/>
  <c r="G474" i="1" s="1"/>
  <c r="G473" i="1" s="1"/>
  <c r="H553" i="1"/>
  <c r="H574" i="1"/>
  <c r="H573" i="1" s="1"/>
  <c r="H572" i="1" s="1"/>
  <c r="H601" i="1"/>
  <c r="H600" i="1" s="1"/>
  <c r="H599" i="1" s="1"/>
  <c r="H598" i="1" s="1"/>
  <c r="H623" i="1"/>
  <c r="H629" i="1"/>
  <c r="H38" i="1"/>
  <c r="H75" i="1"/>
  <c r="H74" i="1" s="1"/>
  <c r="H73" i="1" s="1"/>
  <c r="H72" i="1" s="1"/>
  <c r="H104" i="1"/>
  <c r="G131" i="1"/>
  <c r="G130" i="1" s="1"/>
  <c r="G153" i="1"/>
  <c r="H176" i="1"/>
  <c r="H175" i="1" s="1"/>
  <c r="H209" i="1"/>
  <c r="H236" i="1"/>
  <c r="H268" i="1"/>
  <c r="H267" i="1" s="1"/>
  <c r="H291" i="1"/>
  <c r="H290" i="1" s="1"/>
  <c r="H315" i="1"/>
  <c r="H314" i="1" s="1"/>
  <c r="G346" i="1"/>
  <c r="G345" i="1" s="1"/>
  <c r="G344" i="1" s="1"/>
  <c r="H370" i="1"/>
  <c r="H369" i="1" s="1"/>
  <c r="H399" i="1"/>
  <c r="H398" i="1" s="1"/>
  <c r="H426" i="1"/>
  <c r="H425" i="1" s="1"/>
  <c r="G454" i="1"/>
  <c r="H475" i="1"/>
  <c r="H474" i="1" s="1"/>
  <c r="H473" i="1" s="1"/>
  <c r="G578" i="1"/>
  <c r="G606" i="1"/>
  <c r="G605" i="1" s="1"/>
  <c r="G646" i="1"/>
  <c r="G645" i="1" s="1"/>
  <c r="G644" i="1" s="1"/>
  <c r="H141" i="1"/>
  <c r="H586" i="1"/>
  <c r="H131" i="1"/>
  <c r="H130" i="1" s="1"/>
  <c r="H129" i="1" s="1"/>
  <c r="H153" i="1"/>
  <c r="G181" i="1"/>
  <c r="G180" i="1" s="1"/>
  <c r="G179" i="1" s="1"/>
  <c r="G249" i="1"/>
  <c r="G248" i="1" s="1"/>
  <c r="G271" i="1"/>
  <c r="G295" i="1"/>
  <c r="G318" i="1"/>
  <c r="H346" i="1"/>
  <c r="H345" i="1" s="1"/>
  <c r="H344" i="1" s="1"/>
  <c r="G375" i="1"/>
  <c r="G374" i="1" s="1"/>
  <c r="G431" i="1"/>
  <c r="G430" i="1" s="1"/>
  <c r="G429" i="1" s="1"/>
  <c r="H454" i="1"/>
  <c r="G479" i="1"/>
  <c r="G478" i="1" s="1"/>
  <c r="G514" i="1"/>
  <c r="G513" i="1" s="1"/>
  <c r="G512" i="1" s="1"/>
  <c r="H578" i="1"/>
  <c r="H606" i="1"/>
  <c r="H605" i="1" s="1"/>
  <c r="G626" i="1"/>
  <c r="H646" i="1"/>
  <c r="H645" i="1" s="1"/>
  <c r="H644" i="1" s="1"/>
  <c r="H643" i="1" s="1"/>
  <c r="G93" i="1"/>
  <c r="G92" i="1" s="1"/>
  <c r="G280" i="1"/>
  <c r="G439" i="1"/>
  <c r="H21" i="1"/>
  <c r="H20" i="1" s="1"/>
  <c r="H19" i="1" s="1"/>
  <c r="H18" i="1" s="1"/>
  <c r="G107" i="1"/>
  <c r="G136" i="1"/>
  <c r="G135" i="1" s="1"/>
  <c r="G134" i="1" s="1"/>
  <c r="G161" i="1"/>
  <c r="G160" i="1" s="1"/>
  <c r="H181" i="1"/>
  <c r="H180" i="1" s="1"/>
  <c r="H179" i="1" s="1"/>
  <c r="H249" i="1"/>
  <c r="H248" i="1" s="1"/>
  <c r="H271" i="1"/>
  <c r="H295" i="1"/>
  <c r="H318" i="1"/>
  <c r="G351" i="1"/>
  <c r="G350" i="1" s="1"/>
  <c r="G349" i="1" s="1"/>
  <c r="H375" i="1"/>
  <c r="H374" i="1" s="1"/>
  <c r="H431" i="1"/>
  <c r="H430" i="1" s="1"/>
  <c r="H429" i="1" s="1"/>
  <c r="G457" i="1"/>
  <c r="H479" i="1"/>
  <c r="H478" i="1" s="1"/>
  <c r="H514" i="1"/>
  <c r="H513" i="1" s="1"/>
  <c r="H512" i="1" s="1"/>
  <c r="G583" i="1"/>
  <c r="G653" i="1"/>
  <c r="G165" i="1"/>
  <c r="H356" i="1"/>
  <c r="H355" i="1" s="1"/>
  <c r="G519" i="1"/>
  <c r="G518" i="1" s="1"/>
  <c r="G517" i="1" s="1"/>
  <c r="H93" i="1"/>
  <c r="H92" i="1" s="1"/>
  <c r="H136" i="1"/>
  <c r="H135" i="1" s="1"/>
  <c r="H134" i="1" s="1"/>
  <c r="H161" i="1"/>
  <c r="H160" i="1" s="1"/>
  <c r="G186" i="1"/>
  <c r="G185" i="1" s="1"/>
  <c r="G184" i="1" s="1"/>
  <c r="G253" i="1"/>
  <c r="G252" i="1" s="1"/>
  <c r="G276" i="1"/>
  <c r="G275" i="1" s="1"/>
  <c r="G299" i="1"/>
  <c r="G298" i="1" s="1"/>
  <c r="G325" i="1"/>
  <c r="G324" i="1" s="1"/>
  <c r="G323" i="1" s="1"/>
  <c r="G322" i="1" s="1"/>
  <c r="G321" i="1" s="1"/>
  <c r="H351" i="1"/>
  <c r="H350" i="1" s="1"/>
  <c r="H349" i="1" s="1"/>
  <c r="G380" i="1"/>
  <c r="G379" i="1" s="1"/>
  <c r="G378" i="1" s="1"/>
  <c r="G436" i="1"/>
  <c r="H457" i="1"/>
  <c r="G484" i="1"/>
  <c r="G483" i="1" s="1"/>
  <c r="G482" i="1" s="1"/>
  <c r="H583" i="1"/>
  <c r="H653" i="1"/>
  <c r="G141" i="1"/>
  <c r="H186" i="1"/>
  <c r="H185" i="1" s="1"/>
  <c r="H184" i="1" s="1"/>
  <c r="H253" i="1"/>
  <c r="H252" i="1" s="1"/>
  <c r="H276" i="1"/>
  <c r="H275" i="1" s="1"/>
  <c r="H299" i="1"/>
  <c r="H298" i="1" s="1"/>
  <c r="H325" i="1"/>
  <c r="H324" i="1" s="1"/>
  <c r="H323" i="1" s="1"/>
  <c r="H322" i="1" s="1"/>
  <c r="H321" i="1" s="1"/>
  <c r="G356" i="1"/>
  <c r="G355" i="1" s="1"/>
  <c r="H380" i="1"/>
  <c r="H379" i="1" s="1"/>
  <c r="H378" i="1" s="1"/>
  <c r="H404" i="1"/>
  <c r="H403" i="1" s="1"/>
  <c r="H402" i="1" s="1"/>
  <c r="H436" i="1"/>
  <c r="G462" i="1"/>
  <c r="G461" i="1" s="1"/>
  <c r="G460" i="1" s="1"/>
  <c r="H484" i="1"/>
  <c r="H483" i="1" s="1"/>
  <c r="H482" i="1" s="1"/>
  <c r="G561" i="1"/>
  <c r="G557" i="1" s="1"/>
  <c r="G556" i="1" s="1"/>
  <c r="G586" i="1"/>
  <c r="G613" i="1"/>
  <c r="H31" i="1"/>
  <c r="H30" i="1" s="1"/>
  <c r="H97" i="1"/>
  <c r="G404" i="1"/>
  <c r="G403" i="1" s="1"/>
  <c r="G402" i="1" s="1"/>
  <c r="H536" i="1"/>
  <c r="H535" i="1" s="1"/>
  <c r="H534" i="1" s="1"/>
  <c r="H533" i="1" s="1"/>
  <c r="G536" i="1"/>
  <c r="G535" i="1" s="1"/>
  <c r="G534" i="1" s="1"/>
  <c r="G533" i="1" s="1"/>
  <c r="H519" i="1"/>
  <c r="H45" i="1"/>
  <c r="H44" i="1" s="1"/>
  <c r="H43" i="1" s="1"/>
  <c r="H42" i="1" s="1"/>
  <c r="H41" i="1" s="1"/>
  <c r="H82" i="1"/>
  <c r="H81" i="1" s="1"/>
  <c r="H80" i="1" s="1"/>
  <c r="G505" i="1"/>
  <c r="G504" i="1" s="1"/>
  <c r="G503" i="1" s="1"/>
  <c r="G502" i="1" s="1"/>
  <c r="H505" i="1"/>
  <c r="H504" i="1" s="1"/>
  <c r="H503" i="1" s="1"/>
  <c r="H502" i="1" s="1"/>
  <c r="G65" i="1"/>
  <c r="G64" i="1" s="1"/>
  <c r="G63" i="1" s="1"/>
  <c r="G62" i="1" s="1"/>
  <c r="G61" i="1" s="1"/>
  <c r="H528" i="1"/>
  <c r="H527" i="1" s="1"/>
  <c r="G209" i="1"/>
  <c r="G112" i="1"/>
  <c r="G111" i="1" s="1"/>
  <c r="G110" i="1" s="1"/>
  <c r="G97" i="1"/>
  <c r="G82" i="1"/>
  <c r="G81" i="1" s="1"/>
  <c r="G80" i="1" s="1"/>
  <c r="G45" i="1"/>
  <c r="G44" i="1" s="1"/>
  <c r="G43" i="1" s="1"/>
  <c r="G42" i="1" s="1"/>
  <c r="G41" i="1" s="1"/>
  <c r="G31" i="1"/>
  <c r="G30" i="1" s="1"/>
  <c r="X100" i="1" l="1"/>
  <c r="Z101" i="1"/>
  <c r="Z100" i="1" s="1"/>
  <c r="T648" i="1"/>
  <c r="R647" i="1"/>
  <c r="P646" i="1"/>
  <c r="P645" i="1" s="1"/>
  <c r="P644" i="1" s="1"/>
  <c r="P643" i="1" s="1"/>
  <c r="P463" i="1"/>
  <c r="R464" i="1"/>
  <c r="P506" i="1"/>
  <c r="R507" i="1"/>
  <c r="P554" i="1"/>
  <c r="R555" i="1"/>
  <c r="P452" i="1"/>
  <c r="R453" i="1"/>
  <c r="P48" i="1"/>
  <c r="R49" i="1"/>
  <c r="P177" i="1"/>
  <c r="R178" i="1"/>
  <c r="P166" i="1"/>
  <c r="R167" i="1"/>
  <c r="P432" i="1"/>
  <c r="R433" i="1"/>
  <c r="P579" i="1"/>
  <c r="R580" i="1"/>
  <c r="P388" i="1"/>
  <c r="R389" i="1"/>
  <c r="P347" i="1"/>
  <c r="R348" i="1"/>
  <c r="P371" i="1"/>
  <c r="R372" i="1"/>
  <c r="P66" i="1"/>
  <c r="R67" i="1"/>
  <c r="P525" i="1"/>
  <c r="R526" i="1"/>
  <c r="P405" i="1"/>
  <c r="R406" i="1"/>
  <c r="P115" i="1"/>
  <c r="R116" i="1"/>
  <c r="P119" i="1"/>
  <c r="R120" i="1"/>
  <c r="P257" i="1"/>
  <c r="R258" i="1"/>
  <c r="P591" i="1"/>
  <c r="R592" i="1"/>
  <c r="P169" i="1"/>
  <c r="R170" i="1"/>
  <c r="P222" i="1"/>
  <c r="R223" i="1"/>
  <c r="P281" i="1"/>
  <c r="R282" i="1"/>
  <c r="P627" i="1"/>
  <c r="R628" i="1"/>
  <c r="P216" i="1"/>
  <c r="R217" i="1"/>
  <c r="P137" i="1"/>
  <c r="R138" i="1"/>
  <c r="P102" i="1"/>
  <c r="R103" i="1"/>
  <c r="P471" i="1"/>
  <c r="R472" i="1"/>
  <c r="P154" i="1"/>
  <c r="R155" i="1"/>
  <c r="P254" i="1"/>
  <c r="R255" i="1"/>
  <c r="P559" i="1"/>
  <c r="R560" i="1"/>
  <c r="P539" i="1"/>
  <c r="R540" i="1"/>
  <c r="P250" i="1"/>
  <c r="R251" i="1"/>
  <c r="P400" i="1"/>
  <c r="R401" i="1"/>
  <c r="P602" i="1"/>
  <c r="R603" i="1"/>
  <c r="P362" i="1"/>
  <c r="R363" i="1"/>
  <c r="P392" i="1"/>
  <c r="R393" i="1"/>
  <c r="P326" i="1"/>
  <c r="R327" i="1"/>
  <c r="P312" i="1"/>
  <c r="R313" i="1"/>
  <c r="P113" i="1"/>
  <c r="R114" i="1"/>
  <c r="P52" i="1"/>
  <c r="R53" i="1"/>
  <c r="P319" i="1"/>
  <c r="R320" i="1"/>
  <c r="P305" i="1"/>
  <c r="R306" i="1"/>
  <c r="P614" i="1"/>
  <c r="R615" i="1"/>
  <c r="P194" i="1"/>
  <c r="R195" i="1"/>
  <c r="P187" i="1"/>
  <c r="R188" i="1"/>
  <c r="P455" i="1"/>
  <c r="R456" i="1"/>
  <c r="P641" i="1"/>
  <c r="R642" i="1"/>
  <c r="P543" i="1"/>
  <c r="R544" i="1"/>
  <c r="P300" i="1"/>
  <c r="R301" i="1"/>
  <c r="P562" i="1"/>
  <c r="R563" i="1"/>
  <c r="P427" i="1"/>
  <c r="R428" i="1"/>
  <c r="P338" i="1"/>
  <c r="R339" i="1"/>
  <c r="P367" i="1"/>
  <c r="R368" i="1"/>
  <c r="P207" i="1"/>
  <c r="R208" i="1"/>
  <c r="P440" i="1"/>
  <c r="R441" i="1"/>
  <c r="P485" i="1"/>
  <c r="R486" i="1"/>
  <c r="P529" i="1"/>
  <c r="R530" i="1"/>
  <c r="P446" i="1"/>
  <c r="R447" i="1"/>
  <c r="P551" i="1"/>
  <c r="R552" i="1"/>
  <c r="P105" i="1"/>
  <c r="R106" i="1"/>
  <c r="P520" i="1"/>
  <c r="R521" i="1"/>
  <c r="P567" i="1"/>
  <c r="R568" i="1"/>
  <c r="P510" i="1"/>
  <c r="R511" i="1"/>
  <c r="P148" i="1"/>
  <c r="R149" i="1"/>
  <c r="P412" i="1"/>
  <c r="R413" i="1"/>
  <c r="P269" i="1"/>
  <c r="R270" i="1"/>
  <c r="P476" i="1"/>
  <c r="R477" i="1"/>
  <c r="P500" i="1"/>
  <c r="R501" i="1"/>
  <c r="P609" i="1"/>
  <c r="R610" i="1"/>
  <c r="P316" i="1"/>
  <c r="R317" i="1"/>
  <c r="P292" i="1"/>
  <c r="R293" i="1"/>
  <c r="P32" i="1"/>
  <c r="R33" i="1"/>
  <c r="P352" i="1"/>
  <c r="R353" i="1"/>
  <c r="P595" i="1"/>
  <c r="R596" i="1"/>
  <c r="P376" i="1"/>
  <c r="R377" i="1"/>
  <c r="P212" i="1"/>
  <c r="R213" i="1"/>
  <c r="P39" i="1"/>
  <c r="R40" i="1"/>
  <c r="P126" i="1"/>
  <c r="R127" i="1"/>
  <c r="P492" i="1"/>
  <c r="R493" i="1"/>
  <c r="P284" i="1"/>
  <c r="R285" i="1"/>
  <c r="P272" i="1"/>
  <c r="R273" i="1"/>
  <c r="P537" i="1"/>
  <c r="R538" i="1"/>
  <c r="P34" i="1"/>
  <c r="R35" i="1"/>
  <c r="P237" i="1"/>
  <c r="R238" i="1"/>
  <c r="P277" i="1"/>
  <c r="R278" i="1"/>
  <c r="P480" i="1"/>
  <c r="R481" i="1"/>
  <c r="P418" i="1"/>
  <c r="R419" i="1"/>
  <c r="P132" i="1"/>
  <c r="R133" i="1"/>
  <c r="P308" i="1"/>
  <c r="R309" i="1"/>
  <c r="P264" i="1"/>
  <c r="R265" i="1"/>
  <c r="P624" i="1"/>
  <c r="R625" i="1"/>
  <c r="P22" i="1"/>
  <c r="R23" i="1"/>
  <c r="P635" i="1"/>
  <c r="R636" i="1"/>
  <c r="P342" i="1"/>
  <c r="R343" i="1"/>
  <c r="P531" i="1"/>
  <c r="R532" i="1"/>
  <c r="P98" i="1"/>
  <c r="R99" i="1"/>
  <c r="P334" i="1"/>
  <c r="R335" i="1"/>
  <c r="P584" i="1"/>
  <c r="R585" i="1"/>
  <c r="P296" i="1"/>
  <c r="R297" i="1"/>
  <c r="P357" i="1"/>
  <c r="R358" i="1"/>
  <c r="P182" i="1"/>
  <c r="R183" i="1"/>
  <c r="P587" i="1"/>
  <c r="R588" i="1"/>
  <c r="P94" i="1"/>
  <c r="R95" i="1"/>
  <c r="P381" i="1"/>
  <c r="R382" i="1"/>
  <c r="P437" i="1"/>
  <c r="R438" i="1"/>
  <c r="P145" i="1"/>
  <c r="R146" i="1"/>
  <c r="P197" i="1"/>
  <c r="R198" i="1"/>
  <c r="P396" i="1"/>
  <c r="R397" i="1"/>
  <c r="P575" i="1"/>
  <c r="R576" i="1"/>
  <c r="P210" i="1"/>
  <c r="R211" i="1"/>
  <c r="P260" i="1"/>
  <c r="R261" i="1"/>
  <c r="P607" i="1"/>
  <c r="R608" i="1"/>
  <c r="P522" i="1"/>
  <c r="R523" i="1"/>
  <c r="P458" i="1"/>
  <c r="R459" i="1"/>
  <c r="P231" i="1"/>
  <c r="R232" i="1"/>
  <c r="P68" i="1"/>
  <c r="R69" i="1"/>
  <c r="P288" i="1"/>
  <c r="R289" i="1"/>
  <c r="P76" i="1"/>
  <c r="R77" i="1"/>
  <c r="P234" i="1"/>
  <c r="R235" i="1"/>
  <c r="P515" i="1"/>
  <c r="R516" i="1"/>
  <c r="P466" i="1"/>
  <c r="R467" i="1"/>
  <c r="P151" i="1"/>
  <c r="R152" i="1"/>
  <c r="P630" i="1"/>
  <c r="R631" i="1"/>
  <c r="P407" i="1"/>
  <c r="R408" i="1"/>
  <c r="P142" i="1"/>
  <c r="R143" i="1"/>
  <c r="P108" i="1"/>
  <c r="R109" i="1"/>
  <c r="P83" i="1"/>
  <c r="R84" i="1"/>
  <c r="P46" i="1"/>
  <c r="R47" i="1"/>
  <c r="P617" i="1"/>
  <c r="R618" i="1"/>
  <c r="P173" i="1"/>
  <c r="R174" i="1"/>
  <c r="P654" i="1"/>
  <c r="R655" i="1"/>
  <c r="P423" i="1"/>
  <c r="R424" i="1"/>
  <c r="P85" i="1"/>
  <c r="R86" i="1"/>
  <c r="P570" i="1"/>
  <c r="R571" i="1"/>
  <c r="P162" i="1"/>
  <c r="R163" i="1"/>
  <c r="N296" i="1"/>
  <c r="N357" i="1"/>
  <c r="N182" i="1"/>
  <c r="N587" i="1"/>
  <c r="N94" i="1"/>
  <c r="N381" i="1"/>
  <c r="N437" i="1"/>
  <c r="N145" i="1"/>
  <c r="N197" i="1"/>
  <c r="N396" i="1"/>
  <c r="N575" i="1"/>
  <c r="N210" i="1"/>
  <c r="N260" i="1"/>
  <c r="N607" i="1"/>
  <c r="N522" i="1"/>
  <c r="N458" i="1"/>
  <c r="N231" i="1"/>
  <c r="N68" i="1"/>
  <c r="N288" i="1"/>
  <c r="N76" i="1"/>
  <c r="N234" i="1"/>
  <c r="N515" i="1"/>
  <c r="N466" i="1"/>
  <c r="N506" i="1"/>
  <c r="N554" i="1"/>
  <c r="N151" i="1"/>
  <c r="N452" i="1"/>
  <c r="N48" i="1"/>
  <c r="N630" i="1"/>
  <c r="N177" i="1"/>
  <c r="N407" i="1"/>
  <c r="N166" i="1"/>
  <c r="N142" i="1"/>
  <c r="N432" i="1"/>
  <c r="N108" i="1"/>
  <c r="N83" i="1"/>
  <c r="N46" i="1"/>
  <c r="N617" i="1"/>
  <c r="N173" i="1"/>
  <c r="N654" i="1"/>
  <c r="N423" i="1"/>
  <c r="N85" i="1"/>
  <c r="N570" i="1"/>
  <c r="N162" i="1"/>
  <c r="N659" i="1"/>
  <c r="P659" i="1" s="1"/>
  <c r="N639" i="1"/>
  <c r="P639" i="1" s="1"/>
  <c r="N579" i="1"/>
  <c r="N388" i="1"/>
  <c r="N646" i="1"/>
  <c r="N645" i="1" s="1"/>
  <c r="N644" i="1" s="1"/>
  <c r="N643" i="1" s="1"/>
  <c r="N347" i="1"/>
  <c r="N371" i="1"/>
  <c r="N66" i="1"/>
  <c r="N525" i="1"/>
  <c r="N405" i="1"/>
  <c r="N115" i="1"/>
  <c r="N119" i="1"/>
  <c r="N257" i="1"/>
  <c r="N591" i="1"/>
  <c r="N169" i="1"/>
  <c r="N222" i="1"/>
  <c r="N281" i="1"/>
  <c r="N627" i="1"/>
  <c r="N216" i="1"/>
  <c r="N137" i="1"/>
  <c r="N102" i="1"/>
  <c r="N471" i="1"/>
  <c r="N154" i="1"/>
  <c r="N254" i="1"/>
  <c r="N204" i="1"/>
  <c r="P204" i="1" s="1"/>
  <c r="N500" i="1"/>
  <c r="L499" i="1"/>
  <c r="L498" i="1" s="1"/>
  <c r="L497" i="1" s="1"/>
  <c r="L496" i="1" s="1"/>
  <c r="N559" i="1"/>
  <c r="N105" i="1"/>
  <c r="N635" i="1"/>
  <c r="N539" i="1"/>
  <c r="N520" i="1"/>
  <c r="N342" i="1"/>
  <c r="N250" i="1"/>
  <c r="N567" i="1"/>
  <c r="N531" i="1"/>
  <c r="N400" i="1"/>
  <c r="N510" i="1"/>
  <c r="N602" i="1"/>
  <c r="N98" i="1"/>
  <c r="N148" i="1"/>
  <c r="N362" i="1"/>
  <c r="N412" i="1"/>
  <c r="N334" i="1"/>
  <c r="N392" i="1"/>
  <c r="N269" i="1"/>
  <c r="N476" i="1"/>
  <c r="N326" i="1"/>
  <c r="N584" i="1"/>
  <c r="N463" i="1"/>
  <c r="N312" i="1"/>
  <c r="N113" i="1"/>
  <c r="N52" i="1"/>
  <c r="N319" i="1"/>
  <c r="N305" i="1"/>
  <c r="N614" i="1"/>
  <c r="N194" i="1"/>
  <c r="N187" i="1"/>
  <c r="N455" i="1"/>
  <c r="N641" i="1"/>
  <c r="N543" i="1"/>
  <c r="N300" i="1"/>
  <c r="N562" i="1"/>
  <c r="N427" i="1"/>
  <c r="N338" i="1"/>
  <c r="N367" i="1"/>
  <c r="N207" i="1"/>
  <c r="N440" i="1"/>
  <c r="N485" i="1"/>
  <c r="N529" i="1"/>
  <c r="N446" i="1"/>
  <c r="N551" i="1"/>
  <c r="L462" i="1"/>
  <c r="N609" i="1"/>
  <c r="N316" i="1"/>
  <c r="N292" i="1"/>
  <c r="N32" i="1"/>
  <c r="N352" i="1"/>
  <c r="N595" i="1"/>
  <c r="N376" i="1"/>
  <c r="N212" i="1"/>
  <c r="N39" i="1"/>
  <c r="N126" i="1"/>
  <c r="N492" i="1"/>
  <c r="N284" i="1"/>
  <c r="N272" i="1"/>
  <c r="N537" i="1"/>
  <c r="N34" i="1"/>
  <c r="N237" i="1"/>
  <c r="N277" i="1"/>
  <c r="N480" i="1"/>
  <c r="N418" i="1"/>
  <c r="N132" i="1"/>
  <c r="N308" i="1"/>
  <c r="N264" i="1"/>
  <c r="N624" i="1"/>
  <c r="N22" i="1"/>
  <c r="L97" i="1"/>
  <c r="H582" i="1"/>
  <c r="H581" i="1" s="1"/>
  <c r="H577" i="1" s="1"/>
  <c r="H549" i="1"/>
  <c r="K442" i="1"/>
  <c r="K328" i="1" s="1"/>
  <c r="K787" i="1" s="1"/>
  <c r="L505" i="1"/>
  <c r="L504" i="1" s="1"/>
  <c r="L503" i="1" s="1"/>
  <c r="L502" i="1" s="1"/>
  <c r="L45" i="1"/>
  <c r="L44" i="1" s="1"/>
  <c r="L43" i="1" s="1"/>
  <c r="L42" i="1" s="1"/>
  <c r="L41" i="1" s="1"/>
  <c r="L404" i="1"/>
  <c r="L403" i="1" s="1"/>
  <c r="L402" i="1" s="1"/>
  <c r="L65" i="1"/>
  <c r="L64" i="1" s="1"/>
  <c r="L63" i="1" s="1"/>
  <c r="L62" i="1" s="1"/>
  <c r="L61" i="1" s="1"/>
  <c r="L209" i="1"/>
  <c r="L528" i="1"/>
  <c r="L527" i="1" s="1"/>
  <c r="L112" i="1"/>
  <c r="L111" i="1" s="1"/>
  <c r="L110" i="1" s="1"/>
  <c r="L658" i="1"/>
  <c r="L147" i="1"/>
  <c r="L519" i="1"/>
  <c r="L31" i="1"/>
  <c r="L30" i="1" s="1"/>
  <c r="L536" i="1"/>
  <c r="L535" i="1" s="1"/>
  <c r="L534" i="1" s="1"/>
  <c r="L533" i="1" s="1"/>
  <c r="L569" i="1"/>
  <c r="L325" i="1"/>
  <c r="L324" i="1" s="1"/>
  <c r="L323" i="1" s="1"/>
  <c r="L322" i="1" s="1"/>
  <c r="L321" i="1" s="1"/>
  <c r="L514" i="1"/>
  <c r="L513" i="1" s="1"/>
  <c r="L512" i="1" s="1"/>
  <c r="L161" i="1"/>
  <c r="L160" i="1" s="1"/>
  <c r="L141" i="1"/>
  <c r="L256" i="1"/>
  <c r="L291" i="1"/>
  <c r="L290" i="1" s="1"/>
  <c r="L590" i="1"/>
  <c r="L589" i="1" s="1"/>
  <c r="L181" i="1"/>
  <c r="L180" i="1" s="1"/>
  <c r="L179" i="1" s="1"/>
  <c r="L271" i="1"/>
  <c r="L107" i="1"/>
  <c r="L395" i="1"/>
  <c r="L394" i="1" s="1"/>
  <c r="L561" i="1"/>
  <c r="L221" i="1"/>
  <c r="L220" i="1" s="1"/>
  <c r="L315" i="1"/>
  <c r="L314" i="1" s="1"/>
  <c r="L586" i="1"/>
  <c r="L346" i="1"/>
  <c r="L345" i="1" s="1"/>
  <c r="L344" i="1" s="1"/>
  <c r="L616" i="1"/>
  <c r="L351" i="1"/>
  <c r="L350" i="1" s="1"/>
  <c r="L349" i="1" s="1"/>
  <c r="L366" i="1"/>
  <c r="L365" i="1" s="1"/>
  <c r="L206" i="1"/>
  <c r="L205" i="1" s="1"/>
  <c r="L613" i="1"/>
  <c r="L436" i="1"/>
  <c r="L136" i="1"/>
  <c r="L135" i="1" s="1"/>
  <c r="L134" i="1" s="1"/>
  <c r="L249" i="1"/>
  <c r="L248" i="1" s="1"/>
  <c r="L417" i="1"/>
  <c r="L416" i="1" s="1"/>
  <c r="L415" i="1" s="1"/>
  <c r="L414" i="1" s="1"/>
  <c r="L451" i="1"/>
  <c r="L131" i="1"/>
  <c r="L130" i="1" s="1"/>
  <c r="L196" i="1"/>
  <c r="L623" i="1"/>
  <c r="L203" i="1"/>
  <c r="L634" i="1"/>
  <c r="L633" i="1" s="1"/>
  <c r="L165" i="1"/>
  <c r="L263" i="1"/>
  <c r="L262" i="1" s="1"/>
  <c r="L640" i="1"/>
  <c r="L574" i="1"/>
  <c r="L573" i="1" s="1"/>
  <c r="L572" i="1" s="1"/>
  <c r="L583" i="1"/>
  <c r="L594" i="1"/>
  <c r="L593" i="1" s="1"/>
  <c r="L361" i="1"/>
  <c r="L360" i="1" s="1"/>
  <c r="L359" i="1" s="1"/>
  <c r="L283" i="1"/>
  <c r="L125" i="1"/>
  <c r="L124" i="1" s="1"/>
  <c r="L123" i="1" s="1"/>
  <c r="L122" i="1" s="1"/>
  <c r="L121" i="1" s="1"/>
  <c r="L431" i="1"/>
  <c r="L430" i="1" s="1"/>
  <c r="L429" i="1" s="1"/>
  <c r="L299" i="1"/>
  <c r="L298" i="1" s="1"/>
  <c r="L553" i="1"/>
  <c r="L606" i="1"/>
  <c r="L605" i="1" s="1"/>
  <c r="L578" i="1"/>
  <c r="L356" i="1"/>
  <c r="L355" i="1" s="1"/>
  <c r="L295" i="1"/>
  <c r="L337" i="1"/>
  <c r="L336" i="1" s="1"/>
  <c r="L150" i="1"/>
  <c r="L457" i="1"/>
  <c r="L318" i="1"/>
  <c r="L411" i="1"/>
  <c r="L410" i="1" s="1"/>
  <c r="L409" i="1" s="1"/>
  <c r="L276" i="1"/>
  <c r="L275" i="1" s="1"/>
  <c r="L380" i="1"/>
  <c r="L379" i="1" s="1"/>
  <c r="L378" i="1" s="1"/>
  <c r="L333" i="1"/>
  <c r="L332" i="1" s="1"/>
  <c r="L341" i="1"/>
  <c r="L340" i="1" s="1"/>
  <c r="L653" i="1"/>
  <c r="L524" i="1"/>
  <c r="L439" i="1"/>
  <c r="L144" i="1"/>
  <c r="L176" i="1"/>
  <c r="L175" i="1" s="1"/>
  <c r="L484" i="1"/>
  <c r="L483" i="1" s="1"/>
  <c r="L482" i="1" s="1"/>
  <c r="L75" i="1"/>
  <c r="L74" i="1" s="1"/>
  <c r="L73" i="1" s="1"/>
  <c r="L72" i="1" s="1"/>
  <c r="L38" i="1"/>
  <c r="L475" i="1"/>
  <c r="L474" i="1" s="1"/>
  <c r="L473" i="1" s="1"/>
  <c r="L233" i="1"/>
  <c r="L426" i="1"/>
  <c r="L425" i="1" s="1"/>
  <c r="L104" i="1"/>
  <c r="L638" i="1"/>
  <c r="L82" i="1"/>
  <c r="L81" i="1" s="1"/>
  <c r="L80" i="1" s="1"/>
  <c r="L153" i="1"/>
  <c r="L445" i="1"/>
  <c r="L444" i="1" s="1"/>
  <c r="L443" i="1" s="1"/>
  <c r="L399" i="1"/>
  <c r="L398" i="1" s="1"/>
  <c r="L491" i="1"/>
  <c r="L490" i="1" s="1"/>
  <c r="L489" i="1" s="1"/>
  <c r="L488" i="1" s="1"/>
  <c r="L487" i="1" s="1"/>
  <c r="L253" i="1"/>
  <c r="L252" i="1" s="1"/>
  <c r="L550" i="1"/>
  <c r="L172" i="1"/>
  <c r="L601" i="1"/>
  <c r="L600" i="1" s="1"/>
  <c r="L599" i="1" s="1"/>
  <c r="L598" i="1" s="1"/>
  <c r="L304" i="1"/>
  <c r="L259" i="1"/>
  <c r="L168" i="1"/>
  <c r="L287" i="1"/>
  <c r="L465" i="1"/>
  <c r="L558" i="1"/>
  <c r="L387" i="1"/>
  <c r="L386" i="1" s="1"/>
  <c r="L311" i="1"/>
  <c r="L236" i="1"/>
  <c r="L626" i="1"/>
  <c r="L93" i="1"/>
  <c r="L92" i="1" s="1"/>
  <c r="L370" i="1"/>
  <c r="L369" i="1" s="1"/>
  <c r="L479" i="1"/>
  <c r="L478" i="1" s="1"/>
  <c r="L375" i="1"/>
  <c r="L629" i="1"/>
  <c r="L391" i="1"/>
  <c r="L390" i="1" s="1"/>
  <c r="L193" i="1"/>
  <c r="L192" i="1" s="1"/>
  <c r="L280" i="1"/>
  <c r="L422" i="1"/>
  <c r="L421" i="1" s="1"/>
  <c r="L268" i="1"/>
  <c r="L267" i="1" s="1"/>
  <c r="L566" i="1"/>
  <c r="L186" i="1"/>
  <c r="L185" i="1" s="1"/>
  <c r="L184" i="1" s="1"/>
  <c r="L470" i="1"/>
  <c r="L469" i="1" s="1"/>
  <c r="L307" i="1"/>
  <c r="L454" i="1"/>
  <c r="L230" i="1"/>
  <c r="L21" i="1"/>
  <c r="L20" i="1" s="1"/>
  <c r="L19" i="1" s="1"/>
  <c r="L18" i="1" s="1"/>
  <c r="H632" i="1"/>
  <c r="J518" i="1"/>
  <c r="J517" i="1" s="1"/>
  <c r="H612" i="1"/>
  <c r="H611" i="1" s="1"/>
  <c r="H604" i="1" s="1"/>
  <c r="H597" i="1" s="1"/>
  <c r="J513" i="1"/>
  <c r="J124" i="1"/>
  <c r="J267" i="1"/>
  <c r="J394" i="1"/>
  <c r="J633" i="1"/>
  <c r="J478" i="1"/>
  <c r="J345" i="1"/>
  <c r="J430" i="1"/>
  <c r="J180" i="1"/>
  <c r="J252" i="1"/>
  <c r="J498" i="1"/>
  <c r="J444" i="1"/>
  <c r="J175" i="1"/>
  <c r="J612" i="1"/>
  <c r="J192" i="1"/>
  <c r="J44" i="1"/>
  <c r="J600" i="1"/>
  <c r="J504" i="1"/>
  <c r="J403" i="1"/>
  <c r="J350" i="1"/>
  <c r="J262" i="1"/>
  <c r="J379" i="1"/>
  <c r="J130" i="1"/>
  <c r="J386" i="1"/>
  <c r="J589" i="1"/>
  <c r="J416" i="1"/>
  <c r="J483" i="1"/>
  <c r="J229" i="1"/>
  <c r="J474" i="1"/>
  <c r="J185" i="1"/>
  <c r="J220" i="1"/>
  <c r="J81" i="1"/>
  <c r="J324" i="1"/>
  <c r="J573" i="1"/>
  <c r="J398" i="1"/>
  <c r="J340" i="1"/>
  <c r="J92" i="1"/>
  <c r="J336" i="1"/>
  <c r="J248" i="1"/>
  <c r="J111" i="1"/>
  <c r="J390" i="1"/>
  <c r="J74" i="1"/>
  <c r="J435" i="1"/>
  <c r="J135" i="1"/>
  <c r="J205" i="1"/>
  <c r="J605" i="1"/>
  <c r="J469" i="1"/>
  <c r="J365" i="1"/>
  <c r="J490" i="1"/>
  <c r="J160" i="1"/>
  <c r="J410" i="1"/>
  <c r="J369" i="1"/>
  <c r="J645" i="1"/>
  <c r="J360" i="1"/>
  <c r="J314" i="1"/>
  <c r="J421" i="1"/>
  <c r="J30" i="1"/>
  <c r="J355" i="1"/>
  <c r="J275" i="1"/>
  <c r="J20" i="1"/>
  <c r="J593" i="1"/>
  <c r="J298" i="1"/>
  <c r="J290" i="1"/>
  <c r="J332" i="1"/>
  <c r="J535" i="1"/>
  <c r="J527" i="1"/>
  <c r="J425" i="1"/>
  <c r="J63" i="1"/>
  <c r="J374" i="1"/>
  <c r="J373" i="1"/>
  <c r="J140" i="1"/>
  <c r="J557" i="1"/>
  <c r="J202" i="1"/>
  <c r="J657" i="1"/>
  <c r="J164" i="1"/>
  <c r="J582" i="1"/>
  <c r="J622" i="1"/>
  <c r="J549" i="1"/>
  <c r="J565" i="1"/>
  <c r="J637" i="1"/>
  <c r="J96" i="1"/>
  <c r="J279" i="1"/>
  <c r="J461" i="1"/>
  <c r="J450" i="1"/>
  <c r="H435" i="1"/>
  <c r="H434" i="1" s="1"/>
  <c r="H461" i="1"/>
  <c r="H460" i="1" s="1"/>
  <c r="H652" i="1"/>
  <c r="H651" i="1" s="1"/>
  <c r="H650" i="1" s="1"/>
  <c r="H649" i="1" s="1"/>
  <c r="G652" i="1"/>
  <c r="G651" i="1" s="1"/>
  <c r="G650" i="1" s="1"/>
  <c r="G649" i="1" s="1"/>
  <c r="G129" i="1"/>
  <c r="G643" i="1"/>
  <c r="G286" i="1"/>
  <c r="H557" i="1"/>
  <c r="H556" i="1" s="1"/>
  <c r="G201" i="1"/>
  <c r="G200" i="1" s="1"/>
  <c r="G199" i="1" s="1"/>
  <c r="H164" i="1"/>
  <c r="H201" i="1"/>
  <c r="H200" i="1" s="1"/>
  <c r="H199" i="1" s="1"/>
  <c r="G279" i="1"/>
  <c r="H96" i="1"/>
  <c r="H91" i="1" s="1"/>
  <c r="H79" i="1" s="1"/>
  <c r="H78" i="1" s="1"/>
  <c r="G294" i="1"/>
  <c r="H468" i="1"/>
  <c r="G450" i="1"/>
  <c r="G449" i="1" s="1"/>
  <c r="H286" i="1"/>
  <c r="G549" i="1"/>
  <c r="G548" i="1" s="1"/>
  <c r="H171" i="1"/>
  <c r="G310" i="1"/>
  <c r="G303" i="1" s="1"/>
  <c r="G302" i="1" s="1"/>
  <c r="G622" i="1"/>
  <c r="G621" i="1" s="1"/>
  <c r="G620" i="1" s="1"/>
  <c r="G96" i="1"/>
  <c r="G91" i="1" s="1"/>
  <c r="G79" i="1" s="1"/>
  <c r="G78" i="1" s="1"/>
  <c r="G420" i="1"/>
  <c r="G385" i="1"/>
  <c r="G171" i="1"/>
  <c r="G612" i="1"/>
  <c r="G611" i="1" s="1"/>
  <c r="G604" i="1" s="1"/>
  <c r="G597" i="1" s="1"/>
  <c r="G565" i="1"/>
  <c r="G564" i="1" s="1"/>
  <c r="G354" i="1"/>
  <c r="G164" i="1"/>
  <c r="G331" i="1"/>
  <c r="G140" i="1"/>
  <c r="G139" i="1" s="1"/>
  <c r="H450" i="1"/>
  <c r="G266" i="1"/>
  <c r="H140" i="1"/>
  <c r="H139" i="1" s="1"/>
  <c r="H128" i="1" s="1"/>
  <c r="H385" i="1"/>
  <c r="G191" i="1"/>
  <c r="G190" i="1" s="1"/>
  <c r="G189" i="1" s="1"/>
  <c r="H294" i="1"/>
  <c r="H247" i="1"/>
  <c r="G229" i="1"/>
  <c r="G224" i="1" s="1"/>
  <c r="G219" i="1" s="1"/>
  <c r="G29" i="1"/>
  <c r="G28" i="1" s="1"/>
  <c r="G27" i="1" s="1"/>
  <c r="H279" i="1"/>
  <c r="H373" i="1"/>
  <c r="H364" i="1" s="1"/>
  <c r="H622" i="1"/>
  <c r="H420" i="1"/>
  <c r="H310" i="1"/>
  <c r="H303" i="1" s="1"/>
  <c r="H302" i="1" s="1"/>
  <c r="H331" i="1"/>
  <c r="H229" i="1"/>
  <c r="H224" i="1" s="1"/>
  <c r="H219" i="1" s="1"/>
  <c r="H565" i="1"/>
  <c r="H564" i="1" s="1"/>
  <c r="G495" i="1"/>
  <c r="G494" i="1" s="1"/>
  <c r="G435" i="1"/>
  <c r="G434" i="1" s="1"/>
  <c r="G247" i="1"/>
  <c r="H354" i="1"/>
  <c r="H266" i="1"/>
  <c r="H518" i="1"/>
  <c r="H517" i="1" s="1"/>
  <c r="H495" i="1" s="1"/>
  <c r="H494" i="1" s="1"/>
  <c r="H29" i="1"/>
  <c r="H28" i="1" s="1"/>
  <c r="H27" i="1" s="1"/>
  <c r="G468" i="1"/>
  <c r="G373" i="1"/>
  <c r="G364" i="1" s="1"/>
  <c r="G582" i="1"/>
  <c r="G581" i="1" s="1"/>
  <c r="G577" i="1" s="1"/>
  <c r="T647" i="1" l="1"/>
  <c r="T646" i="1" s="1"/>
  <c r="T645" i="1" s="1"/>
  <c r="T644" i="1" s="1"/>
  <c r="T643" i="1" s="1"/>
  <c r="V648" i="1"/>
  <c r="T571" i="1"/>
  <c r="T424" i="1"/>
  <c r="T174" i="1"/>
  <c r="T47" i="1"/>
  <c r="T109" i="1"/>
  <c r="T408" i="1"/>
  <c r="T152" i="1"/>
  <c r="T516" i="1"/>
  <c r="T77" i="1"/>
  <c r="T69" i="1"/>
  <c r="T459" i="1"/>
  <c r="T608" i="1"/>
  <c r="T211" i="1"/>
  <c r="T397" i="1"/>
  <c r="T146" i="1"/>
  <c r="T382" i="1"/>
  <c r="T588" i="1"/>
  <c r="T358" i="1"/>
  <c r="T585" i="1"/>
  <c r="T99" i="1"/>
  <c r="T343" i="1"/>
  <c r="T23" i="1"/>
  <c r="T265" i="1"/>
  <c r="T133" i="1"/>
  <c r="T481" i="1"/>
  <c r="T238" i="1"/>
  <c r="T538" i="1"/>
  <c r="T285" i="1"/>
  <c r="T127" i="1"/>
  <c r="T213" i="1"/>
  <c r="T596" i="1"/>
  <c r="T33" i="1"/>
  <c r="T317" i="1"/>
  <c r="T501" i="1"/>
  <c r="T270" i="1"/>
  <c r="T149" i="1"/>
  <c r="T568" i="1"/>
  <c r="T106" i="1"/>
  <c r="T447" i="1"/>
  <c r="T486" i="1"/>
  <c r="T208" i="1"/>
  <c r="T339" i="1"/>
  <c r="T563" i="1"/>
  <c r="T544" i="1"/>
  <c r="T456" i="1"/>
  <c r="T195" i="1"/>
  <c r="T306" i="1"/>
  <c r="T53" i="1"/>
  <c r="T313" i="1"/>
  <c r="T393" i="1"/>
  <c r="T603" i="1"/>
  <c r="T251" i="1"/>
  <c r="T560" i="1"/>
  <c r="T155" i="1"/>
  <c r="T103" i="1"/>
  <c r="T217" i="1"/>
  <c r="T282" i="1"/>
  <c r="T170" i="1"/>
  <c r="T258" i="1"/>
  <c r="T116" i="1"/>
  <c r="T526" i="1"/>
  <c r="T372" i="1"/>
  <c r="T389" i="1"/>
  <c r="T433" i="1"/>
  <c r="T178" i="1"/>
  <c r="T453" i="1"/>
  <c r="T507" i="1"/>
  <c r="T163" i="1"/>
  <c r="T86" i="1"/>
  <c r="T655" i="1"/>
  <c r="T618" i="1"/>
  <c r="T84" i="1"/>
  <c r="T143" i="1"/>
  <c r="T631" i="1"/>
  <c r="T467" i="1"/>
  <c r="T235" i="1"/>
  <c r="T289" i="1"/>
  <c r="T232" i="1"/>
  <c r="T523" i="1"/>
  <c r="T261" i="1"/>
  <c r="T576" i="1"/>
  <c r="T198" i="1"/>
  <c r="T438" i="1"/>
  <c r="T95" i="1"/>
  <c r="T183" i="1"/>
  <c r="T297" i="1"/>
  <c r="T335" i="1"/>
  <c r="T532" i="1"/>
  <c r="T636" i="1"/>
  <c r="T625" i="1"/>
  <c r="T309" i="1"/>
  <c r="T419" i="1"/>
  <c r="T278" i="1"/>
  <c r="T35" i="1"/>
  <c r="T273" i="1"/>
  <c r="T493" i="1"/>
  <c r="T40" i="1"/>
  <c r="T377" i="1"/>
  <c r="T353" i="1"/>
  <c r="T293" i="1"/>
  <c r="T610" i="1"/>
  <c r="T477" i="1"/>
  <c r="T413" i="1"/>
  <c r="T511" i="1"/>
  <c r="T521" i="1"/>
  <c r="T552" i="1"/>
  <c r="T530" i="1"/>
  <c r="T441" i="1"/>
  <c r="T368" i="1"/>
  <c r="T428" i="1"/>
  <c r="T301" i="1"/>
  <c r="T642" i="1"/>
  <c r="T188" i="1"/>
  <c r="T615" i="1"/>
  <c r="T320" i="1"/>
  <c r="T114" i="1"/>
  <c r="T327" i="1"/>
  <c r="T363" i="1"/>
  <c r="T401" i="1"/>
  <c r="T540" i="1"/>
  <c r="T255" i="1"/>
  <c r="T472" i="1"/>
  <c r="T138" i="1"/>
  <c r="T628" i="1"/>
  <c r="T223" i="1"/>
  <c r="T592" i="1"/>
  <c r="T120" i="1"/>
  <c r="T406" i="1"/>
  <c r="T67" i="1"/>
  <c r="T348" i="1"/>
  <c r="T580" i="1"/>
  <c r="T167" i="1"/>
  <c r="T49" i="1"/>
  <c r="T555" i="1"/>
  <c r="T464" i="1"/>
  <c r="P333" i="1"/>
  <c r="P332" i="1" s="1"/>
  <c r="P276" i="1"/>
  <c r="P275" i="1" s="1"/>
  <c r="P475" i="1"/>
  <c r="P474" i="1" s="1"/>
  <c r="P473" i="1" s="1"/>
  <c r="P299" i="1"/>
  <c r="P298" i="1" s="1"/>
  <c r="P387" i="1"/>
  <c r="P386" i="1" s="1"/>
  <c r="R617" i="1"/>
  <c r="R288" i="1"/>
  <c r="R587" i="1"/>
  <c r="R418" i="1"/>
  <c r="R32" i="1"/>
  <c r="R529" i="1"/>
  <c r="R305" i="1"/>
  <c r="R177" i="1"/>
  <c r="R85" i="1"/>
  <c r="R173" i="1"/>
  <c r="R83" i="1"/>
  <c r="R407" i="1"/>
  <c r="R466" i="1"/>
  <c r="R76" i="1"/>
  <c r="R231" i="1"/>
  <c r="R607" i="1"/>
  <c r="R575" i="1"/>
  <c r="R145" i="1"/>
  <c r="R94" i="1"/>
  <c r="R357" i="1"/>
  <c r="R334" i="1"/>
  <c r="R342" i="1"/>
  <c r="R624" i="1"/>
  <c r="R132" i="1"/>
  <c r="R277" i="1"/>
  <c r="R537" i="1"/>
  <c r="R492" i="1"/>
  <c r="R212" i="1"/>
  <c r="R352" i="1"/>
  <c r="R316" i="1"/>
  <c r="R476" i="1"/>
  <c r="R148" i="1"/>
  <c r="R520" i="1"/>
  <c r="R446" i="1"/>
  <c r="R440" i="1"/>
  <c r="R338" i="1"/>
  <c r="R300" i="1"/>
  <c r="R455" i="1"/>
  <c r="R614" i="1"/>
  <c r="R52" i="1"/>
  <c r="R326" i="1"/>
  <c r="R602" i="1"/>
  <c r="R539" i="1"/>
  <c r="R154" i="1"/>
  <c r="R137" i="1"/>
  <c r="R281" i="1"/>
  <c r="R591" i="1"/>
  <c r="R115" i="1"/>
  <c r="R66" i="1"/>
  <c r="R388" i="1"/>
  <c r="R166" i="1"/>
  <c r="R452" i="1"/>
  <c r="R463" i="1"/>
  <c r="P465" i="1"/>
  <c r="P230" i="1"/>
  <c r="P144" i="1"/>
  <c r="P356" i="1"/>
  <c r="P355" i="1" s="1"/>
  <c r="P131" i="1"/>
  <c r="P130" i="1" s="1"/>
  <c r="P129" i="1" s="1"/>
  <c r="P491" i="1"/>
  <c r="P490" i="1" s="1"/>
  <c r="P489" i="1" s="1"/>
  <c r="P488" i="1" s="1"/>
  <c r="P487" i="1" s="1"/>
  <c r="P315" i="1"/>
  <c r="P314" i="1" s="1"/>
  <c r="P445" i="1"/>
  <c r="P444" i="1" s="1"/>
  <c r="P443" i="1" s="1"/>
  <c r="P601" i="1"/>
  <c r="P600" i="1" s="1"/>
  <c r="P599" i="1" s="1"/>
  <c r="P598" i="1" s="1"/>
  <c r="P136" i="1"/>
  <c r="P135" i="1" s="1"/>
  <c r="P134" i="1" s="1"/>
  <c r="P451" i="1"/>
  <c r="R423" i="1"/>
  <c r="R515" i="1"/>
  <c r="R396" i="1"/>
  <c r="R98" i="1"/>
  <c r="R237" i="1"/>
  <c r="R376" i="1"/>
  <c r="R269" i="1"/>
  <c r="R427" i="1"/>
  <c r="R187" i="1"/>
  <c r="R400" i="1"/>
  <c r="R471" i="1"/>
  <c r="R222" i="1"/>
  <c r="R371" i="1"/>
  <c r="P161" i="1"/>
  <c r="P160" i="1" s="1"/>
  <c r="P422" i="1"/>
  <c r="P421" i="1" s="1"/>
  <c r="P616" i="1"/>
  <c r="P107" i="1"/>
  <c r="P629" i="1"/>
  <c r="P514" i="1"/>
  <c r="P513" i="1" s="1"/>
  <c r="P512" i="1" s="1"/>
  <c r="P287" i="1"/>
  <c r="P457" i="1"/>
  <c r="P259" i="1"/>
  <c r="P395" i="1"/>
  <c r="P394" i="1" s="1"/>
  <c r="P436" i="1"/>
  <c r="P586" i="1"/>
  <c r="P295" i="1"/>
  <c r="P97" i="1"/>
  <c r="P634" i="1"/>
  <c r="P633" i="1" s="1"/>
  <c r="P263" i="1"/>
  <c r="P262" i="1" s="1"/>
  <c r="P417" i="1"/>
  <c r="P416" i="1" s="1"/>
  <c r="P415" i="1" s="1"/>
  <c r="P414" i="1" s="1"/>
  <c r="P236" i="1"/>
  <c r="P271" i="1"/>
  <c r="P125" i="1"/>
  <c r="P124" i="1" s="1"/>
  <c r="P123" i="1" s="1"/>
  <c r="P122" i="1" s="1"/>
  <c r="P121" i="1" s="1"/>
  <c r="P375" i="1"/>
  <c r="P373" i="1" s="1"/>
  <c r="P31" i="1"/>
  <c r="P30" i="1" s="1"/>
  <c r="P268" i="1"/>
  <c r="P267" i="1" s="1"/>
  <c r="P505" i="1"/>
  <c r="P504" i="1" s="1"/>
  <c r="P503" i="1" s="1"/>
  <c r="P502" i="1" s="1"/>
  <c r="P104" i="1"/>
  <c r="P206" i="1"/>
  <c r="P205" i="1" s="1"/>
  <c r="P426" i="1"/>
  <c r="P425" i="1" s="1"/>
  <c r="P186" i="1"/>
  <c r="P185" i="1" s="1"/>
  <c r="P184" i="1" s="1"/>
  <c r="P304" i="1"/>
  <c r="P391" i="1"/>
  <c r="P390" i="1" s="1"/>
  <c r="P399" i="1"/>
  <c r="P398" i="1" s="1"/>
  <c r="P558" i="1"/>
  <c r="P470" i="1"/>
  <c r="P469" i="1" s="1"/>
  <c r="P221" i="1"/>
  <c r="P220" i="1" s="1"/>
  <c r="P256" i="1"/>
  <c r="P370" i="1"/>
  <c r="P369" i="1" s="1"/>
  <c r="P578" i="1"/>
  <c r="P176" i="1"/>
  <c r="P175" i="1" s="1"/>
  <c r="P553" i="1"/>
  <c r="P574" i="1"/>
  <c r="P573" i="1" s="1"/>
  <c r="P572" i="1" s="1"/>
  <c r="P341" i="1"/>
  <c r="P340" i="1" s="1"/>
  <c r="P351" i="1"/>
  <c r="P350" i="1" s="1"/>
  <c r="P349" i="1" s="1"/>
  <c r="P337" i="1"/>
  <c r="P336" i="1" s="1"/>
  <c r="P454" i="1"/>
  <c r="P325" i="1"/>
  <c r="P324" i="1" s="1"/>
  <c r="P323" i="1" s="1"/>
  <c r="P322" i="1" s="1"/>
  <c r="P321" i="1" s="1"/>
  <c r="P153" i="1"/>
  <c r="P165" i="1"/>
  <c r="R162" i="1"/>
  <c r="R630" i="1"/>
  <c r="R458" i="1"/>
  <c r="R437" i="1"/>
  <c r="R296" i="1"/>
  <c r="R264" i="1"/>
  <c r="R272" i="1"/>
  <c r="R609" i="1"/>
  <c r="R510" i="1"/>
  <c r="R207" i="1"/>
  <c r="R543" i="1"/>
  <c r="R113" i="1"/>
  <c r="R559" i="1"/>
  <c r="R216" i="1"/>
  <c r="R257" i="1"/>
  <c r="R405" i="1"/>
  <c r="R579" i="1"/>
  <c r="R570" i="1"/>
  <c r="R654" i="1"/>
  <c r="R46" i="1"/>
  <c r="R142" i="1"/>
  <c r="R151" i="1"/>
  <c r="R234" i="1"/>
  <c r="R68" i="1"/>
  <c r="R522" i="1"/>
  <c r="R210" i="1"/>
  <c r="R197" i="1"/>
  <c r="R381" i="1"/>
  <c r="R182" i="1"/>
  <c r="R584" i="1"/>
  <c r="R531" i="1"/>
  <c r="R22" i="1"/>
  <c r="R308" i="1"/>
  <c r="R480" i="1"/>
  <c r="R34" i="1"/>
  <c r="R284" i="1"/>
  <c r="R39" i="1"/>
  <c r="R595" i="1"/>
  <c r="R292" i="1"/>
  <c r="R500" i="1"/>
  <c r="R412" i="1"/>
  <c r="R567" i="1"/>
  <c r="R551" i="1"/>
  <c r="R485" i="1"/>
  <c r="R367" i="1"/>
  <c r="R562" i="1"/>
  <c r="R641" i="1"/>
  <c r="R194" i="1"/>
  <c r="R319" i="1"/>
  <c r="R312" i="1"/>
  <c r="R362" i="1"/>
  <c r="R250" i="1"/>
  <c r="R254" i="1"/>
  <c r="R102" i="1"/>
  <c r="R627" i="1"/>
  <c r="R169" i="1"/>
  <c r="R119" i="1"/>
  <c r="R525" i="1"/>
  <c r="R347" i="1"/>
  <c r="R432" i="1"/>
  <c r="R48" i="1"/>
  <c r="R506" i="1"/>
  <c r="P172" i="1"/>
  <c r="P75" i="1"/>
  <c r="P74" i="1" s="1"/>
  <c r="P73" i="1" s="1"/>
  <c r="P72" i="1" s="1"/>
  <c r="P93" i="1"/>
  <c r="P92" i="1" s="1"/>
  <c r="P623" i="1"/>
  <c r="P147" i="1"/>
  <c r="P439" i="1"/>
  <c r="P613" i="1"/>
  <c r="P280" i="1"/>
  <c r="P590" i="1"/>
  <c r="P589" i="1" s="1"/>
  <c r="P462" i="1"/>
  <c r="R108" i="1"/>
  <c r="R260" i="1"/>
  <c r="R635" i="1"/>
  <c r="R126" i="1"/>
  <c r="R105" i="1"/>
  <c r="R392" i="1"/>
  <c r="R554" i="1"/>
  <c r="P569" i="1"/>
  <c r="P653" i="1"/>
  <c r="P141" i="1"/>
  <c r="P150" i="1"/>
  <c r="P233" i="1"/>
  <c r="P196" i="1"/>
  <c r="P380" i="1"/>
  <c r="P379" i="1" s="1"/>
  <c r="P378" i="1" s="1"/>
  <c r="P181" i="1"/>
  <c r="P180" i="1" s="1"/>
  <c r="P179" i="1" s="1"/>
  <c r="P583" i="1"/>
  <c r="P21" i="1"/>
  <c r="P20" i="1" s="1"/>
  <c r="P19" i="1" s="1"/>
  <c r="P18" i="1" s="1"/>
  <c r="P307" i="1"/>
  <c r="P479" i="1"/>
  <c r="P478" i="1" s="1"/>
  <c r="P283" i="1"/>
  <c r="P38" i="1"/>
  <c r="P594" i="1"/>
  <c r="P593" i="1" s="1"/>
  <c r="P291" i="1"/>
  <c r="P290" i="1" s="1"/>
  <c r="P499" i="1"/>
  <c r="P498" i="1" s="1"/>
  <c r="P497" i="1" s="1"/>
  <c r="P496" i="1" s="1"/>
  <c r="P411" i="1"/>
  <c r="P410" i="1" s="1"/>
  <c r="P409" i="1" s="1"/>
  <c r="P566" i="1"/>
  <c r="P550" i="1"/>
  <c r="P484" i="1"/>
  <c r="P483" i="1" s="1"/>
  <c r="P482" i="1" s="1"/>
  <c r="P366" i="1"/>
  <c r="P365" i="1" s="1"/>
  <c r="P561" i="1"/>
  <c r="P640" i="1"/>
  <c r="P193" i="1"/>
  <c r="P192" i="1" s="1"/>
  <c r="P318" i="1"/>
  <c r="P311" i="1"/>
  <c r="P361" i="1"/>
  <c r="P360" i="1" s="1"/>
  <c r="P359" i="1" s="1"/>
  <c r="P249" i="1"/>
  <c r="P248" i="1" s="1"/>
  <c r="P253" i="1"/>
  <c r="P252" i="1" s="1"/>
  <c r="P626" i="1"/>
  <c r="P168" i="1"/>
  <c r="P524" i="1"/>
  <c r="P346" i="1"/>
  <c r="P345" i="1" s="1"/>
  <c r="P344" i="1" s="1"/>
  <c r="P431" i="1"/>
  <c r="P430" i="1" s="1"/>
  <c r="P429" i="1" s="1"/>
  <c r="R646" i="1"/>
  <c r="P606" i="1"/>
  <c r="P605" i="1" s="1"/>
  <c r="P536" i="1"/>
  <c r="P535" i="1" s="1"/>
  <c r="P534" i="1" s="1"/>
  <c r="P533" i="1" s="1"/>
  <c r="P209" i="1"/>
  <c r="P519" i="1"/>
  <c r="P45" i="1"/>
  <c r="P44" i="1" s="1"/>
  <c r="P43" i="1" s="1"/>
  <c r="P42" i="1" s="1"/>
  <c r="P41" i="1" s="1"/>
  <c r="P65" i="1"/>
  <c r="P64" i="1" s="1"/>
  <c r="P63" i="1" s="1"/>
  <c r="P62" i="1" s="1"/>
  <c r="P61" i="1" s="1"/>
  <c r="P528" i="1"/>
  <c r="P527" i="1" s="1"/>
  <c r="P112" i="1"/>
  <c r="P111" i="1" s="1"/>
  <c r="P110" i="1" s="1"/>
  <c r="P638" i="1"/>
  <c r="R639" i="1"/>
  <c r="P203" i="1"/>
  <c r="R204" i="1"/>
  <c r="P658" i="1"/>
  <c r="R659" i="1"/>
  <c r="P82" i="1"/>
  <c r="P81" i="1" s="1"/>
  <c r="P80" i="1" s="1"/>
  <c r="P404" i="1"/>
  <c r="P403" i="1" s="1"/>
  <c r="P402" i="1" s="1"/>
  <c r="L461" i="1"/>
  <c r="L460" i="1" s="1"/>
  <c r="N307" i="1"/>
  <c r="N38" i="1"/>
  <c r="N291" i="1"/>
  <c r="N290" i="1" s="1"/>
  <c r="N528" i="1"/>
  <c r="N527" i="1" s="1"/>
  <c r="N426" i="1"/>
  <c r="N425" i="1" s="1"/>
  <c r="N186" i="1"/>
  <c r="N185" i="1" s="1"/>
  <c r="N184" i="1" s="1"/>
  <c r="N112" i="1"/>
  <c r="N111" i="1" s="1"/>
  <c r="N110" i="1" s="1"/>
  <c r="N268" i="1"/>
  <c r="N267" i="1" s="1"/>
  <c r="N97" i="1"/>
  <c r="N249" i="1"/>
  <c r="N248" i="1" s="1"/>
  <c r="N558" i="1"/>
  <c r="N470" i="1"/>
  <c r="N469" i="1" s="1"/>
  <c r="N221" i="1"/>
  <c r="N220" i="1" s="1"/>
  <c r="N387" i="1"/>
  <c r="N386" i="1" s="1"/>
  <c r="N82" i="1"/>
  <c r="N81" i="1" s="1"/>
  <c r="N80" i="1" s="1"/>
  <c r="N176" i="1"/>
  <c r="N175" i="1" s="1"/>
  <c r="N209" i="1"/>
  <c r="N380" i="1"/>
  <c r="N379" i="1" s="1"/>
  <c r="N378" i="1" s="1"/>
  <c r="N131" i="1"/>
  <c r="N130" i="1" s="1"/>
  <c r="N129" i="1" s="1"/>
  <c r="N536" i="1"/>
  <c r="N535" i="1" s="1"/>
  <c r="N534" i="1" s="1"/>
  <c r="N533" i="1" s="1"/>
  <c r="N315" i="1"/>
  <c r="N314" i="1" s="1"/>
  <c r="N484" i="1"/>
  <c r="N483" i="1" s="1"/>
  <c r="N482" i="1" s="1"/>
  <c r="N561" i="1"/>
  <c r="N193" i="1"/>
  <c r="N192" i="1" s="1"/>
  <c r="N311" i="1"/>
  <c r="N391" i="1"/>
  <c r="N390" i="1" s="1"/>
  <c r="N601" i="1"/>
  <c r="N600" i="1" s="1"/>
  <c r="N599" i="1" s="1"/>
  <c r="N598" i="1" s="1"/>
  <c r="N341" i="1"/>
  <c r="N340" i="1" s="1"/>
  <c r="N168" i="1"/>
  <c r="N524" i="1"/>
  <c r="N578" i="1"/>
  <c r="N422" i="1"/>
  <c r="N421" i="1" s="1"/>
  <c r="N107" i="1"/>
  <c r="N629" i="1"/>
  <c r="N465" i="1"/>
  <c r="N230" i="1"/>
  <c r="N574" i="1"/>
  <c r="N573" i="1" s="1"/>
  <c r="N572" i="1" s="1"/>
  <c r="N93" i="1"/>
  <c r="N92" i="1" s="1"/>
  <c r="N417" i="1"/>
  <c r="N416" i="1" s="1"/>
  <c r="N415" i="1" s="1"/>
  <c r="N414" i="1" s="1"/>
  <c r="N271" i="1"/>
  <c r="N375" i="1"/>
  <c r="N439" i="1"/>
  <c r="N299" i="1"/>
  <c r="N298" i="1" s="1"/>
  <c r="N613" i="1"/>
  <c r="N462" i="1"/>
  <c r="N333" i="1"/>
  <c r="N332" i="1" s="1"/>
  <c r="N505" i="1"/>
  <c r="N504" i="1" s="1"/>
  <c r="N503" i="1" s="1"/>
  <c r="N502" i="1" s="1"/>
  <c r="N499" i="1"/>
  <c r="N498" i="1" s="1"/>
  <c r="N497" i="1" s="1"/>
  <c r="N496" i="1" s="1"/>
  <c r="N136" i="1"/>
  <c r="N135" i="1" s="1"/>
  <c r="N134" i="1" s="1"/>
  <c r="N590" i="1"/>
  <c r="N589" i="1" s="1"/>
  <c r="N65" i="1"/>
  <c r="N64" i="1" s="1"/>
  <c r="N63" i="1" s="1"/>
  <c r="N62" i="1" s="1"/>
  <c r="N61" i="1" s="1"/>
  <c r="N638" i="1"/>
  <c r="N653" i="1"/>
  <c r="N431" i="1"/>
  <c r="N430" i="1" s="1"/>
  <c r="N429" i="1" s="1"/>
  <c r="N514" i="1"/>
  <c r="N513" i="1" s="1"/>
  <c r="N512" i="1" s="1"/>
  <c r="N457" i="1"/>
  <c r="N395" i="1"/>
  <c r="N394" i="1" s="1"/>
  <c r="N586" i="1"/>
  <c r="N479" i="1"/>
  <c r="N478" i="1" s="1"/>
  <c r="N283" i="1"/>
  <c r="N594" i="1"/>
  <c r="N593" i="1" s="1"/>
  <c r="N206" i="1"/>
  <c r="N205" i="1" s="1"/>
  <c r="N304" i="1"/>
  <c r="N583" i="1"/>
  <c r="N411" i="1"/>
  <c r="N410" i="1" s="1"/>
  <c r="N409" i="1" s="1"/>
  <c r="N399" i="1"/>
  <c r="N398" i="1" s="1"/>
  <c r="N203" i="1"/>
  <c r="N256" i="1"/>
  <c r="N370" i="1"/>
  <c r="N369" i="1" s="1"/>
  <c r="N658" i="1"/>
  <c r="N172" i="1"/>
  <c r="N141" i="1"/>
  <c r="N451" i="1"/>
  <c r="N233" i="1"/>
  <c r="N519" i="1"/>
  <c r="N196" i="1"/>
  <c r="N181" i="1"/>
  <c r="N180" i="1" s="1"/>
  <c r="N179" i="1" s="1"/>
  <c r="N623" i="1"/>
  <c r="N276" i="1"/>
  <c r="N275" i="1" s="1"/>
  <c r="N491" i="1"/>
  <c r="N490" i="1" s="1"/>
  <c r="N489" i="1" s="1"/>
  <c r="N488" i="1" s="1"/>
  <c r="N487" i="1" s="1"/>
  <c r="N351" i="1"/>
  <c r="N350" i="1" s="1"/>
  <c r="N349" i="1" s="1"/>
  <c r="N550" i="1"/>
  <c r="N366" i="1"/>
  <c r="N365" i="1" s="1"/>
  <c r="N640" i="1"/>
  <c r="N318" i="1"/>
  <c r="N325" i="1"/>
  <c r="N324" i="1" s="1"/>
  <c r="N323" i="1" s="1"/>
  <c r="N322" i="1" s="1"/>
  <c r="N321" i="1" s="1"/>
  <c r="N361" i="1"/>
  <c r="N360" i="1" s="1"/>
  <c r="N359" i="1" s="1"/>
  <c r="N634" i="1"/>
  <c r="N633" i="1" s="1"/>
  <c r="N253" i="1"/>
  <c r="N252" i="1" s="1"/>
  <c r="N626" i="1"/>
  <c r="N346" i="1"/>
  <c r="N345" i="1" s="1"/>
  <c r="N344" i="1" s="1"/>
  <c r="N161" i="1"/>
  <c r="N160" i="1" s="1"/>
  <c r="N616" i="1"/>
  <c r="N165" i="1"/>
  <c r="N150" i="1"/>
  <c r="N75" i="1"/>
  <c r="N74" i="1" s="1"/>
  <c r="N73" i="1" s="1"/>
  <c r="N72" i="1" s="1"/>
  <c r="N606" i="1"/>
  <c r="N605" i="1" s="1"/>
  <c r="N144" i="1"/>
  <c r="N356" i="1"/>
  <c r="N355" i="1" s="1"/>
  <c r="N354" i="1" s="1"/>
  <c r="N263" i="1"/>
  <c r="N262" i="1" s="1"/>
  <c r="N236" i="1"/>
  <c r="N125" i="1"/>
  <c r="N124" i="1" s="1"/>
  <c r="N123" i="1" s="1"/>
  <c r="N122" i="1" s="1"/>
  <c r="N121" i="1" s="1"/>
  <c r="N31" i="1"/>
  <c r="N30" i="1" s="1"/>
  <c r="N445" i="1"/>
  <c r="N444" i="1" s="1"/>
  <c r="N443" i="1" s="1"/>
  <c r="N337" i="1"/>
  <c r="N336" i="1" s="1"/>
  <c r="N454" i="1"/>
  <c r="N475" i="1"/>
  <c r="N474" i="1" s="1"/>
  <c r="N473" i="1" s="1"/>
  <c r="N147" i="1"/>
  <c r="N566" i="1"/>
  <c r="N104" i="1"/>
  <c r="N153" i="1"/>
  <c r="N280" i="1"/>
  <c r="N569" i="1"/>
  <c r="N45" i="1"/>
  <c r="N44" i="1" s="1"/>
  <c r="N43" i="1" s="1"/>
  <c r="N42" i="1" s="1"/>
  <c r="N41" i="1" s="1"/>
  <c r="N404" i="1"/>
  <c r="N403" i="1" s="1"/>
  <c r="N402" i="1" s="1"/>
  <c r="N553" i="1"/>
  <c r="N287" i="1"/>
  <c r="N259" i="1"/>
  <c r="N436" i="1"/>
  <c r="N295" i="1"/>
  <c r="N21" i="1"/>
  <c r="N20" i="1" s="1"/>
  <c r="N19" i="1" s="1"/>
  <c r="N18" i="1" s="1"/>
  <c r="L294" i="1"/>
  <c r="H548" i="1"/>
  <c r="L582" i="1"/>
  <c r="L581" i="1" s="1"/>
  <c r="L577" i="1" s="1"/>
  <c r="L129" i="1"/>
  <c r="L266" i="1"/>
  <c r="L468" i="1"/>
  <c r="L310" i="1"/>
  <c r="L303" i="1" s="1"/>
  <c r="L302" i="1" s="1"/>
  <c r="L354" i="1"/>
  <c r="L565" i="1"/>
  <c r="L564" i="1" s="1"/>
  <c r="L557" i="1"/>
  <c r="L556" i="1" s="1"/>
  <c r="L164" i="1"/>
  <c r="L286" i="1"/>
  <c r="L549" i="1"/>
  <c r="L229" i="1"/>
  <c r="L224" i="1" s="1"/>
  <c r="L219" i="1" s="1"/>
  <c r="L420" i="1"/>
  <c r="L450" i="1"/>
  <c r="L385" i="1"/>
  <c r="L331" i="1"/>
  <c r="L171" i="1"/>
  <c r="L622" i="1"/>
  <c r="L29" i="1"/>
  <c r="L28" i="1" s="1"/>
  <c r="L27" i="1" s="1"/>
  <c r="L373" i="1"/>
  <c r="L364" i="1" s="1"/>
  <c r="L374" i="1"/>
  <c r="L637" i="1"/>
  <c r="L632" i="1" s="1"/>
  <c r="L191" i="1"/>
  <c r="L190" i="1" s="1"/>
  <c r="L189" i="1" s="1"/>
  <c r="L435" i="1"/>
  <c r="L434" i="1" s="1"/>
  <c r="L140" i="1"/>
  <c r="L139" i="1" s="1"/>
  <c r="L518" i="1"/>
  <c r="L517" i="1" s="1"/>
  <c r="L495" i="1" s="1"/>
  <c r="L494" i="1" s="1"/>
  <c r="L96" i="1"/>
  <c r="L91" i="1" s="1"/>
  <c r="L79" i="1" s="1"/>
  <c r="L78" i="1" s="1"/>
  <c r="L279" i="1"/>
  <c r="L202" i="1"/>
  <c r="L201" i="1" s="1"/>
  <c r="L200" i="1" s="1"/>
  <c r="L199" i="1" s="1"/>
  <c r="L247" i="1"/>
  <c r="L612" i="1"/>
  <c r="L611" i="1" s="1"/>
  <c r="L604" i="1" s="1"/>
  <c r="L597" i="1" s="1"/>
  <c r="L657" i="1"/>
  <c r="L656" i="1" s="1"/>
  <c r="L652" i="1" s="1"/>
  <c r="L651" i="1" s="1"/>
  <c r="L650" i="1" s="1"/>
  <c r="L649" i="1" s="1"/>
  <c r="H621" i="1"/>
  <c r="H620" i="1" s="1"/>
  <c r="H619" i="1" s="1"/>
  <c r="J286" i="1"/>
  <c r="J91" i="1"/>
  <c r="J191" i="1"/>
  <c r="J190" i="1" s="1"/>
  <c r="J247" i="1"/>
  <c r="J294" i="1"/>
  <c r="J29" i="1"/>
  <c r="J656" i="1"/>
  <c r="J489" i="1"/>
  <c r="J80" i="1"/>
  <c r="J184" i="1"/>
  <c r="J599" i="1"/>
  <c r="J429" i="1"/>
  <c r="J632" i="1"/>
  <c r="J581" i="1"/>
  <c r="J364" i="1"/>
  <c r="J359" i="1"/>
  <c r="J409" i="1"/>
  <c r="J482" i="1"/>
  <c r="J415" i="1"/>
  <c r="J402" i="1"/>
  <c r="J443" i="1"/>
  <c r="J123" i="1"/>
  <c r="J19" i="1"/>
  <c r="J572" i="1"/>
  <c r="J129" i="1"/>
  <c r="J43" i="1"/>
  <c r="J611" i="1"/>
  <c r="J344" i="1"/>
  <c r="J201" i="1"/>
  <c r="J644" i="1"/>
  <c r="J434" i="1"/>
  <c r="J110" i="1"/>
  <c r="J473" i="1"/>
  <c r="J349" i="1"/>
  <c r="J179" i="1"/>
  <c r="J512" i="1"/>
  <c r="J556" i="1"/>
  <c r="J62" i="1"/>
  <c r="J534" i="1"/>
  <c r="J134" i="1"/>
  <c r="J323" i="1"/>
  <c r="J378" i="1"/>
  <c r="J503" i="1"/>
  <c r="J171" i="1"/>
  <c r="J460" i="1"/>
  <c r="J139" i="1"/>
  <c r="J310" i="1"/>
  <c r="J73" i="1"/>
  <c r="J224" i="1"/>
  <c r="J497" i="1"/>
  <c r="J266" i="1"/>
  <c r="H449" i="1"/>
  <c r="H448" i="1" s="1"/>
  <c r="H442" i="1" s="1"/>
  <c r="G128" i="1"/>
  <c r="G619" i="1"/>
  <c r="G448" i="1"/>
  <c r="G274" i="1"/>
  <c r="G246" i="1" s="1"/>
  <c r="H159" i="1"/>
  <c r="H158" i="1" s="1"/>
  <c r="H157" i="1" s="1"/>
  <c r="H156" i="1" s="1"/>
  <c r="G547" i="1"/>
  <c r="G546" i="1" s="1"/>
  <c r="G545" i="1" s="1"/>
  <c r="H274" i="1"/>
  <c r="H246" i="1" s="1"/>
  <c r="H245" i="1" s="1"/>
  <c r="H218" i="1" s="1"/>
  <c r="G159" i="1"/>
  <c r="G158" i="1" s="1"/>
  <c r="G384" i="1"/>
  <c r="G383" i="1" s="1"/>
  <c r="G330" i="1"/>
  <c r="H547" i="1"/>
  <c r="H546" i="1" s="1"/>
  <c r="H545" i="1" s="1"/>
  <c r="H384" i="1"/>
  <c r="H383" i="1" s="1"/>
  <c r="G17" i="1"/>
  <c r="H17" i="1"/>
  <c r="H330" i="1"/>
  <c r="H329" i="1" s="1"/>
  <c r="V647" i="1" l="1"/>
  <c r="V646" i="1" s="1"/>
  <c r="V645" i="1" s="1"/>
  <c r="V644" i="1" s="1"/>
  <c r="V643" i="1" s="1"/>
  <c r="X648" i="1"/>
  <c r="T48" i="1"/>
  <c r="V49" i="1"/>
  <c r="T463" i="1"/>
  <c r="T462" i="1" s="1"/>
  <c r="V464" i="1"/>
  <c r="T579" i="1"/>
  <c r="T578" i="1" s="1"/>
  <c r="V580" i="1"/>
  <c r="T66" i="1"/>
  <c r="V67" i="1"/>
  <c r="T119" i="1"/>
  <c r="V120" i="1"/>
  <c r="T222" i="1"/>
  <c r="T221" i="1" s="1"/>
  <c r="T220" i="1" s="1"/>
  <c r="V223" i="1"/>
  <c r="T137" i="1"/>
  <c r="T136" i="1" s="1"/>
  <c r="T135" i="1" s="1"/>
  <c r="T134" i="1" s="1"/>
  <c r="V138" i="1"/>
  <c r="T254" i="1"/>
  <c r="T253" i="1" s="1"/>
  <c r="T252" i="1" s="1"/>
  <c r="V255" i="1"/>
  <c r="T400" i="1"/>
  <c r="T399" i="1" s="1"/>
  <c r="T398" i="1" s="1"/>
  <c r="V401" i="1"/>
  <c r="T326" i="1"/>
  <c r="T325" i="1" s="1"/>
  <c r="T324" i="1" s="1"/>
  <c r="T323" i="1" s="1"/>
  <c r="T322" i="1" s="1"/>
  <c r="T321" i="1" s="1"/>
  <c r="V327" i="1"/>
  <c r="T319" i="1"/>
  <c r="T318" i="1" s="1"/>
  <c r="V320" i="1"/>
  <c r="T187" i="1"/>
  <c r="T186" i="1" s="1"/>
  <c r="T185" i="1" s="1"/>
  <c r="T184" i="1" s="1"/>
  <c r="V188" i="1"/>
  <c r="T300" i="1"/>
  <c r="T299" i="1" s="1"/>
  <c r="T298" i="1" s="1"/>
  <c r="V301" i="1"/>
  <c r="T367" i="1"/>
  <c r="T366" i="1" s="1"/>
  <c r="T365" i="1" s="1"/>
  <c r="V368" i="1"/>
  <c r="T529" i="1"/>
  <c r="V530" i="1"/>
  <c r="T520" i="1"/>
  <c r="V521" i="1"/>
  <c r="T412" i="1"/>
  <c r="T411" i="1" s="1"/>
  <c r="T410" i="1" s="1"/>
  <c r="T409" i="1" s="1"/>
  <c r="V413" i="1"/>
  <c r="T609" i="1"/>
  <c r="V610" i="1"/>
  <c r="T352" i="1"/>
  <c r="T351" i="1" s="1"/>
  <c r="T350" i="1" s="1"/>
  <c r="T349" i="1" s="1"/>
  <c r="V353" i="1"/>
  <c r="T39" i="1"/>
  <c r="T38" i="1" s="1"/>
  <c r="V40" i="1"/>
  <c r="T272" i="1"/>
  <c r="T271" i="1" s="1"/>
  <c r="V273" i="1"/>
  <c r="T277" i="1"/>
  <c r="T276" i="1" s="1"/>
  <c r="T275" i="1" s="1"/>
  <c r="V278" i="1"/>
  <c r="T308" i="1"/>
  <c r="T307" i="1" s="1"/>
  <c r="V309" i="1"/>
  <c r="T635" i="1"/>
  <c r="T634" i="1" s="1"/>
  <c r="T633" i="1" s="1"/>
  <c r="V636" i="1"/>
  <c r="T334" i="1"/>
  <c r="T333" i="1" s="1"/>
  <c r="T332" i="1" s="1"/>
  <c r="V335" i="1"/>
  <c r="T182" i="1"/>
  <c r="T181" i="1" s="1"/>
  <c r="T180" i="1" s="1"/>
  <c r="T179" i="1" s="1"/>
  <c r="V183" i="1"/>
  <c r="T437" i="1"/>
  <c r="T436" i="1" s="1"/>
  <c r="V438" i="1"/>
  <c r="T575" i="1"/>
  <c r="T574" i="1" s="1"/>
  <c r="T573" i="1" s="1"/>
  <c r="T572" i="1" s="1"/>
  <c r="V576" i="1"/>
  <c r="T522" i="1"/>
  <c r="V523" i="1"/>
  <c r="T288" i="1"/>
  <c r="T287" i="1" s="1"/>
  <c r="V289" i="1"/>
  <c r="T466" i="1"/>
  <c r="T465" i="1" s="1"/>
  <c r="T461" i="1" s="1"/>
  <c r="T460" i="1" s="1"/>
  <c r="V467" i="1"/>
  <c r="T142" i="1"/>
  <c r="T141" i="1" s="1"/>
  <c r="V143" i="1"/>
  <c r="T617" i="1"/>
  <c r="T616" i="1" s="1"/>
  <c r="V618" i="1"/>
  <c r="T85" i="1"/>
  <c r="V86" i="1"/>
  <c r="T506" i="1"/>
  <c r="V507" i="1"/>
  <c r="T177" i="1"/>
  <c r="T176" i="1" s="1"/>
  <c r="T175" i="1" s="1"/>
  <c r="V178" i="1"/>
  <c r="T388" i="1"/>
  <c r="T387" i="1" s="1"/>
  <c r="T386" i="1" s="1"/>
  <c r="V389" i="1"/>
  <c r="T525" i="1"/>
  <c r="T524" i="1" s="1"/>
  <c r="V526" i="1"/>
  <c r="T257" i="1"/>
  <c r="T256" i="1" s="1"/>
  <c r="V258" i="1"/>
  <c r="T281" i="1"/>
  <c r="T280" i="1" s="1"/>
  <c r="V282" i="1"/>
  <c r="T102" i="1"/>
  <c r="V103" i="1"/>
  <c r="T559" i="1"/>
  <c r="T558" i="1" s="1"/>
  <c r="V560" i="1"/>
  <c r="T602" i="1"/>
  <c r="T601" i="1" s="1"/>
  <c r="T600" i="1" s="1"/>
  <c r="T599" i="1" s="1"/>
  <c r="T598" i="1" s="1"/>
  <c r="V603" i="1"/>
  <c r="T312" i="1"/>
  <c r="T311" i="1" s="1"/>
  <c r="V313" i="1"/>
  <c r="T305" i="1"/>
  <c r="T304" i="1" s="1"/>
  <c r="V306" i="1"/>
  <c r="T455" i="1"/>
  <c r="T454" i="1" s="1"/>
  <c r="V456" i="1"/>
  <c r="T562" i="1"/>
  <c r="T561" i="1" s="1"/>
  <c r="V563" i="1"/>
  <c r="T207" i="1"/>
  <c r="T206" i="1" s="1"/>
  <c r="T205" i="1" s="1"/>
  <c r="V208" i="1"/>
  <c r="T446" i="1"/>
  <c r="T445" i="1" s="1"/>
  <c r="T444" i="1" s="1"/>
  <c r="T443" i="1" s="1"/>
  <c r="V447" i="1"/>
  <c r="T567" i="1"/>
  <c r="T566" i="1" s="1"/>
  <c r="V568" i="1"/>
  <c r="T269" i="1"/>
  <c r="T268" i="1" s="1"/>
  <c r="T267" i="1" s="1"/>
  <c r="T266" i="1" s="1"/>
  <c r="V270" i="1"/>
  <c r="T316" i="1"/>
  <c r="T315" i="1" s="1"/>
  <c r="T314" i="1" s="1"/>
  <c r="V317" i="1"/>
  <c r="T595" i="1"/>
  <c r="T594" i="1" s="1"/>
  <c r="T593" i="1" s="1"/>
  <c r="V596" i="1"/>
  <c r="T126" i="1"/>
  <c r="T125" i="1" s="1"/>
  <c r="T124" i="1" s="1"/>
  <c r="T123" i="1" s="1"/>
  <c r="T122" i="1" s="1"/>
  <c r="T121" i="1" s="1"/>
  <c r="V127" i="1"/>
  <c r="T537" i="1"/>
  <c r="V538" i="1"/>
  <c r="T480" i="1"/>
  <c r="T479" i="1" s="1"/>
  <c r="T478" i="1" s="1"/>
  <c r="V481" i="1"/>
  <c r="T264" i="1"/>
  <c r="T263" i="1" s="1"/>
  <c r="T262" i="1" s="1"/>
  <c r="V265" i="1"/>
  <c r="T342" i="1"/>
  <c r="T341" i="1" s="1"/>
  <c r="T340" i="1" s="1"/>
  <c r="V343" i="1"/>
  <c r="T584" i="1"/>
  <c r="T583" i="1" s="1"/>
  <c r="V585" i="1"/>
  <c r="T587" i="1"/>
  <c r="T586" i="1" s="1"/>
  <c r="V588" i="1"/>
  <c r="T145" i="1"/>
  <c r="T144" i="1" s="1"/>
  <c r="V146" i="1"/>
  <c r="T210" i="1"/>
  <c r="V211" i="1"/>
  <c r="T458" i="1"/>
  <c r="T457" i="1" s="1"/>
  <c r="V459" i="1"/>
  <c r="T76" i="1"/>
  <c r="T75" i="1" s="1"/>
  <c r="T74" i="1" s="1"/>
  <c r="T73" i="1" s="1"/>
  <c r="T72" i="1" s="1"/>
  <c r="V77" i="1"/>
  <c r="T151" i="1"/>
  <c r="T150" i="1" s="1"/>
  <c r="V152" i="1"/>
  <c r="T108" i="1"/>
  <c r="T107" i="1" s="1"/>
  <c r="V109" i="1"/>
  <c r="T173" i="1"/>
  <c r="T172" i="1" s="1"/>
  <c r="V174" i="1"/>
  <c r="T570" i="1"/>
  <c r="T569" i="1" s="1"/>
  <c r="V571" i="1"/>
  <c r="T98" i="1"/>
  <c r="T97" i="1" s="1"/>
  <c r="V99" i="1"/>
  <c r="T554" i="1"/>
  <c r="T553" i="1" s="1"/>
  <c r="V555" i="1"/>
  <c r="T166" i="1"/>
  <c r="T165" i="1" s="1"/>
  <c r="V167" i="1"/>
  <c r="T347" i="1"/>
  <c r="T346" i="1" s="1"/>
  <c r="T345" i="1" s="1"/>
  <c r="T344" i="1" s="1"/>
  <c r="V348" i="1"/>
  <c r="T405" i="1"/>
  <c r="V406" i="1"/>
  <c r="T591" i="1"/>
  <c r="T590" i="1" s="1"/>
  <c r="T589" i="1" s="1"/>
  <c r="V592" i="1"/>
  <c r="T627" i="1"/>
  <c r="T626" i="1" s="1"/>
  <c r="V628" i="1"/>
  <c r="T471" i="1"/>
  <c r="T470" i="1" s="1"/>
  <c r="T469" i="1" s="1"/>
  <c r="V472" i="1"/>
  <c r="T539" i="1"/>
  <c r="V540" i="1"/>
  <c r="T362" i="1"/>
  <c r="T361" i="1" s="1"/>
  <c r="T360" i="1" s="1"/>
  <c r="T359" i="1" s="1"/>
  <c r="V363" i="1"/>
  <c r="T113" i="1"/>
  <c r="V114" i="1"/>
  <c r="T614" i="1"/>
  <c r="T613" i="1" s="1"/>
  <c r="V615" i="1"/>
  <c r="T641" i="1"/>
  <c r="T640" i="1" s="1"/>
  <c r="V642" i="1"/>
  <c r="T427" i="1"/>
  <c r="T426" i="1" s="1"/>
  <c r="T425" i="1" s="1"/>
  <c r="V428" i="1"/>
  <c r="T440" i="1"/>
  <c r="T439" i="1" s="1"/>
  <c r="V441" i="1"/>
  <c r="T551" i="1"/>
  <c r="T550" i="1" s="1"/>
  <c r="T549" i="1" s="1"/>
  <c r="V552" i="1"/>
  <c r="T510" i="1"/>
  <c r="T505" i="1" s="1"/>
  <c r="T504" i="1" s="1"/>
  <c r="T503" i="1" s="1"/>
  <c r="T502" i="1" s="1"/>
  <c r="V511" i="1"/>
  <c r="T476" i="1"/>
  <c r="T475" i="1" s="1"/>
  <c r="T474" i="1" s="1"/>
  <c r="T473" i="1" s="1"/>
  <c r="V477" i="1"/>
  <c r="T292" i="1"/>
  <c r="T291" i="1" s="1"/>
  <c r="T290" i="1" s="1"/>
  <c r="T286" i="1" s="1"/>
  <c r="V293" i="1"/>
  <c r="T376" i="1"/>
  <c r="T375" i="1" s="1"/>
  <c r="T373" i="1" s="1"/>
  <c r="V377" i="1"/>
  <c r="T492" i="1"/>
  <c r="T491" i="1" s="1"/>
  <c r="T490" i="1" s="1"/>
  <c r="T489" i="1" s="1"/>
  <c r="T488" i="1" s="1"/>
  <c r="T487" i="1" s="1"/>
  <c r="V493" i="1"/>
  <c r="T34" i="1"/>
  <c r="V35" i="1"/>
  <c r="T418" i="1"/>
  <c r="T417" i="1" s="1"/>
  <c r="T416" i="1" s="1"/>
  <c r="T415" i="1" s="1"/>
  <c r="T414" i="1" s="1"/>
  <c r="V419" i="1"/>
  <c r="T624" i="1"/>
  <c r="T623" i="1" s="1"/>
  <c r="V625" i="1"/>
  <c r="T531" i="1"/>
  <c r="V532" i="1"/>
  <c r="T296" i="1"/>
  <c r="T295" i="1" s="1"/>
  <c r="V297" i="1"/>
  <c r="T94" i="1"/>
  <c r="T93" i="1" s="1"/>
  <c r="T92" i="1" s="1"/>
  <c r="V95" i="1"/>
  <c r="T197" i="1"/>
  <c r="T196" i="1" s="1"/>
  <c r="V198" i="1"/>
  <c r="T260" i="1"/>
  <c r="T259" i="1" s="1"/>
  <c r="V261" i="1"/>
  <c r="T231" i="1"/>
  <c r="T230" i="1" s="1"/>
  <c r="V232" i="1"/>
  <c r="T234" i="1"/>
  <c r="T233" i="1" s="1"/>
  <c r="V235" i="1"/>
  <c r="T630" i="1"/>
  <c r="T629" i="1" s="1"/>
  <c r="V631" i="1"/>
  <c r="T83" i="1"/>
  <c r="T82" i="1" s="1"/>
  <c r="T81" i="1" s="1"/>
  <c r="T80" i="1" s="1"/>
  <c r="V84" i="1"/>
  <c r="T654" i="1"/>
  <c r="T653" i="1" s="1"/>
  <c r="V655" i="1"/>
  <c r="T162" i="1"/>
  <c r="T161" i="1" s="1"/>
  <c r="T160" i="1" s="1"/>
  <c r="V163" i="1"/>
  <c r="T452" i="1"/>
  <c r="T451" i="1" s="1"/>
  <c r="V453" i="1"/>
  <c r="T432" i="1"/>
  <c r="T431" i="1" s="1"/>
  <c r="T430" i="1" s="1"/>
  <c r="T429" i="1" s="1"/>
  <c r="V433" i="1"/>
  <c r="T371" i="1"/>
  <c r="T370" i="1" s="1"/>
  <c r="T369" i="1" s="1"/>
  <c r="V372" i="1"/>
  <c r="T115" i="1"/>
  <c r="V116" i="1"/>
  <c r="T169" i="1"/>
  <c r="T168" i="1" s="1"/>
  <c r="T164" i="1" s="1"/>
  <c r="V170" i="1"/>
  <c r="T216" i="1"/>
  <c r="V217" i="1"/>
  <c r="T154" i="1"/>
  <c r="T153" i="1" s="1"/>
  <c r="V155" i="1"/>
  <c r="T250" i="1"/>
  <c r="T249" i="1" s="1"/>
  <c r="T248" i="1" s="1"/>
  <c r="T247" i="1" s="1"/>
  <c r="V251" i="1"/>
  <c r="T392" i="1"/>
  <c r="T391" i="1" s="1"/>
  <c r="T390" i="1" s="1"/>
  <c r="V393" i="1"/>
  <c r="T52" i="1"/>
  <c r="V53" i="1"/>
  <c r="T194" i="1"/>
  <c r="T193" i="1" s="1"/>
  <c r="T192" i="1" s="1"/>
  <c r="V195" i="1"/>
  <c r="T543" i="1"/>
  <c r="V544" i="1"/>
  <c r="T338" i="1"/>
  <c r="T337" i="1" s="1"/>
  <c r="T336" i="1" s="1"/>
  <c r="V339" i="1"/>
  <c r="T485" i="1"/>
  <c r="T484" i="1" s="1"/>
  <c r="T483" i="1" s="1"/>
  <c r="T482" i="1" s="1"/>
  <c r="V486" i="1"/>
  <c r="T105" i="1"/>
  <c r="T104" i="1" s="1"/>
  <c r="V106" i="1"/>
  <c r="T148" i="1"/>
  <c r="T147" i="1" s="1"/>
  <c r="V149" i="1"/>
  <c r="T500" i="1"/>
  <c r="T499" i="1" s="1"/>
  <c r="T498" i="1" s="1"/>
  <c r="T497" i="1" s="1"/>
  <c r="T496" i="1" s="1"/>
  <c r="V501" i="1"/>
  <c r="T32" i="1"/>
  <c r="T31" i="1" s="1"/>
  <c r="T30" i="1" s="1"/>
  <c r="V33" i="1"/>
  <c r="T212" i="1"/>
  <c r="T209" i="1" s="1"/>
  <c r="V213" i="1"/>
  <c r="T284" i="1"/>
  <c r="T283" i="1" s="1"/>
  <c r="T279" i="1" s="1"/>
  <c r="V285" i="1"/>
  <c r="T237" i="1"/>
  <c r="T236" i="1" s="1"/>
  <c r="V238" i="1"/>
  <c r="T132" i="1"/>
  <c r="T131" i="1" s="1"/>
  <c r="T130" i="1" s="1"/>
  <c r="T129" i="1" s="1"/>
  <c r="V133" i="1"/>
  <c r="T22" i="1"/>
  <c r="T21" i="1" s="1"/>
  <c r="T20" i="1" s="1"/>
  <c r="T19" i="1" s="1"/>
  <c r="T18" i="1" s="1"/>
  <c r="V23" i="1"/>
  <c r="T357" i="1"/>
  <c r="T356" i="1" s="1"/>
  <c r="T355" i="1" s="1"/>
  <c r="T354" i="1" s="1"/>
  <c r="V358" i="1"/>
  <c r="T381" i="1"/>
  <c r="T380" i="1" s="1"/>
  <c r="T379" i="1" s="1"/>
  <c r="T378" i="1" s="1"/>
  <c r="V382" i="1"/>
  <c r="T396" i="1"/>
  <c r="T395" i="1" s="1"/>
  <c r="T394" i="1" s="1"/>
  <c r="V397" i="1"/>
  <c r="T607" i="1"/>
  <c r="T606" i="1" s="1"/>
  <c r="T605" i="1" s="1"/>
  <c r="V608" i="1"/>
  <c r="T68" i="1"/>
  <c r="V69" i="1"/>
  <c r="T515" i="1"/>
  <c r="T514" i="1" s="1"/>
  <c r="T513" i="1" s="1"/>
  <c r="T512" i="1" s="1"/>
  <c r="V516" i="1"/>
  <c r="T407" i="1"/>
  <c r="T404" i="1" s="1"/>
  <c r="T403" i="1" s="1"/>
  <c r="T402" i="1" s="1"/>
  <c r="T385" i="1" s="1"/>
  <c r="V408" i="1"/>
  <c r="T46" i="1"/>
  <c r="V47" i="1"/>
  <c r="T423" i="1"/>
  <c r="T422" i="1" s="1"/>
  <c r="T421" i="1" s="1"/>
  <c r="V424" i="1"/>
  <c r="R404" i="1"/>
  <c r="R403" i="1" s="1"/>
  <c r="R31" i="1"/>
  <c r="R82" i="1"/>
  <c r="R81" i="1" s="1"/>
  <c r="R519" i="1"/>
  <c r="P374" i="1"/>
  <c r="P565" i="1"/>
  <c r="P612" i="1"/>
  <c r="P611" i="1" s="1"/>
  <c r="P604" i="1" s="1"/>
  <c r="P597" i="1" s="1"/>
  <c r="P266" i="1"/>
  <c r="R536" i="1"/>
  <c r="R535" i="1" s="1"/>
  <c r="P564" i="1"/>
  <c r="P279" i="1"/>
  <c r="P164" i="1"/>
  <c r="P549" i="1"/>
  <c r="P582" i="1"/>
  <c r="P581" i="1" s="1"/>
  <c r="P577" i="1" s="1"/>
  <c r="T659" i="1"/>
  <c r="T639" i="1"/>
  <c r="T204" i="1"/>
  <c r="T519" i="1"/>
  <c r="T536" i="1"/>
  <c r="T535" i="1" s="1"/>
  <c r="T534" i="1" s="1"/>
  <c r="T533" i="1" s="1"/>
  <c r="P385" i="1"/>
  <c r="P294" i="1"/>
  <c r="P247" i="1"/>
  <c r="N286" i="1"/>
  <c r="P96" i="1"/>
  <c r="P91" i="1" s="1"/>
  <c r="P79" i="1" s="1"/>
  <c r="P78" i="1" s="1"/>
  <c r="P518" i="1"/>
  <c r="P517" i="1" s="1"/>
  <c r="P495" i="1" s="1"/>
  <c r="P494" i="1" s="1"/>
  <c r="P435" i="1"/>
  <c r="P434" i="1" s="1"/>
  <c r="P622" i="1"/>
  <c r="P420" i="1"/>
  <c r="R645" i="1"/>
  <c r="P468" i="1"/>
  <c r="R209" i="1"/>
  <c r="P557" i="1"/>
  <c r="P556" i="1" s="1"/>
  <c r="P450" i="1"/>
  <c r="P171" i="1"/>
  <c r="P159" i="1" s="1"/>
  <c r="P158" i="1" s="1"/>
  <c r="P229" i="1"/>
  <c r="P224" i="1" s="1"/>
  <c r="P219" i="1" s="1"/>
  <c r="P202" i="1"/>
  <c r="P201" i="1" s="1"/>
  <c r="P200" i="1" s="1"/>
  <c r="P199" i="1" s="1"/>
  <c r="R634" i="1"/>
  <c r="R361" i="1"/>
  <c r="R366" i="1"/>
  <c r="R291" i="1"/>
  <c r="R307" i="1"/>
  <c r="R583" i="1"/>
  <c r="R141" i="1"/>
  <c r="R256" i="1"/>
  <c r="R263" i="1"/>
  <c r="R221" i="1"/>
  <c r="R186" i="1"/>
  <c r="R280" i="1"/>
  <c r="R465" i="1"/>
  <c r="R304" i="1"/>
  <c r="R417" i="1"/>
  <c r="R606" i="1"/>
  <c r="R658" i="1"/>
  <c r="P191" i="1"/>
  <c r="P190" i="1" s="1"/>
  <c r="P189" i="1" s="1"/>
  <c r="L449" i="1"/>
  <c r="L448" i="1" s="1"/>
  <c r="R203" i="1"/>
  <c r="R528" i="1"/>
  <c r="R45" i="1"/>
  <c r="R638" i="1"/>
  <c r="R112" i="1"/>
  <c r="R104" i="1"/>
  <c r="R259" i="1"/>
  <c r="R346" i="1"/>
  <c r="R168" i="1"/>
  <c r="R253" i="1"/>
  <c r="R311" i="1"/>
  <c r="R640" i="1"/>
  <c r="R484" i="1"/>
  <c r="R411" i="1"/>
  <c r="R594" i="1"/>
  <c r="R21" i="1"/>
  <c r="R181" i="1"/>
  <c r="R233" i="1"/>
  <c r="R578" i="1"/>
  <c r="R295" i="1"/>
  <c r="R629" i="1"/>
  <c r="P29" i="1"/>
  <c r="P28" i="1" s="1"/>
  <c r="P27" i="1" s="1"/>
  <c r="P286" i="1"/>
  <c r="R470" i="1"/>
  <c r="R426" i="1"/>
  <c r="R236" i="1"/>
  <c r="R514" i="1"/>
  <c r="P310" i="1"/>
  <c r="P303" i="1" s="1"/>
  <c r="P302" i="1" s="1"/>
  <c r="P354" i="1"/>
  <c r="P461" i="1"/>
  <c r="P460" i="1" s="1"/>
  <c r="R165" i="1"/>
  <c r="R136" i="1"/>
  <c r="R601" i="1"/>
  <c r="R613" i="1"/>
  <c r="R337" i="1"/>
  <c r="R315" i="1"/>
  <c r="R491" i="1"/>
  <c r="R131" i="1"/>
  <c r="R333" i="1"/>
  <c r="R144" i="1"/>
  <c r="R230" i="1"/>
  <c r="R586" i="1"/>
  <c r="R566" i="1"/>
  <c r="R196" i="1"/>
  <c r="R457" i="1"/>
  <c r="R395" i="1"/>
  <c r="R475" i="1"/>
  <c r="R93" i="1"/>
  <c r="R65" i="1"/>
  <c r="P637" i="1"/>
  <c r="P632" i="1" s="1"/>
  <c r="P621" i="1" s="1"/>
  <c r="P620" i="1" s="1"/>
  <c r="P619" i="1" s="1"/>
  <c r="R505" i="1"/>
  <c r="R391" i="1"/>
  <c r="R431" i="1"/>
  <c r="R193" i="1"/>
  <c r="R283" i="1"/>
  <c r="R569" i="1"/>
  <c r="R375" i="1"/>
  <c r="R451" i="1"/>
  <c r="R299" i="1"/>
  <c r="R445" i="1"/>
  <c r="R276" i="1"/>
  <c r="R341" i="1"/>
  <c r="R172" i="1"/>
  <c r="R616" i="1"/>
  <c r="P657" i="1"/>
  <c r="P656" i="1" s="1"/>
  <c r="P652" i="1" s="1"/>
  <c r="P651" i="1" s="1"/>
  <c r="P650" i="1" s="1"/>
  <c r="P649" i="1" s="1"/>
  <c r="R97" i="1"/>
  <c r="P140" i="1"/>
  <c r="P139" i="1" s="1"/>
  <c r="P128" i="1" s="1"/>
  <c r="R553" i="1"/>
  <c r="R125" i="1"/>
  <c r="R107" i="1"/>
  <c r="R524" i="1"/>
  <c r="R626" i="1"/>
  <c r="R249" i="1"/>
  <c r="R318" i="1"/>
  <c r="R561" i="1"/>
  <c r="R550" i="1"/>
  <c r="R499" i="1"/>
  <c r="R38" i="1"/>
  <c r="R479" i="1"/>
  <c r="R380" i="1"/>
  <c r="R150" i="1"/>
  <c r="R653" i="1"/>
  <c r="R558" i="1"/>
  <c r="R206" i="1"/>
  <c r="R271" i="1"/>
  <c r="R436" i="1"/>
  <c r="R161" i="1"/>
  <c r="P364" i="1"/>
  <c r="R370" i="1"/>
  <c r="R399" i="1"/>
  <c r="R268" i="1"/>
  <c r="R422" i="1"/>
  <c r="R462" i="1"/>
  <c r="R387" i="1"/>
  <c r="R590" i="1"/>
  <c r="R153" i="1"/>
  <c r="R325" i="1"/>
  <c r="R454" i="1"/>
  <c r="R439" i="1"/>
  <c r="R147" i="1"/>
  <c r="R351" i="1"/>
  <c r="R623" i="1"/>
  <c r="R356" i="1"/>
  <c r="R574" i="1"/>
  <c r="R75" i="1"/>
  <c r="R176" i="1"/>
  <c r="R287" i="1"/>
  <c r="P331" i="1"/>
  <c r="N294" i="1"/>
  <c r="N582" i="1"/>
  <c r="N581" i="1" s="1"/>
  <c r="N577" i="1" s="1"/>
  <c r="N435" i="1"/>
  <c r="N434" i="1" s="1"/>
  <c r="N29" i="1"/>
  <c r="N28" i="1" s="1"/>
  <c r="N27" i="1" s="1"/>
  <c r="N549" i="1"/>
  <c r="N279" i="1"/>
  <c r="N622" i="1"/>
  <c r="N140" i="1"/>
  <c r="N139" i="1" s="1"/>
  <c r="N128" i="1" s="1"/>
  <c r="N229" i="1"/>
  <c r="N468" i="1"/>
  <c r="N374" i="1"/>
  <c r="N373" i="1"/>
  <c r="N364" i="1" s="1"/>
  <c r="N164" i="1"/>
  <c r="N557" i="1"/>
  <c r="N556" i="1" s="1"/>
  <c r="N420" i="1"/>
  <c r="N191" i="1"/>
  <c r="N190" i="1" s="1"/>
  <c r="N189" i="1" s="1"/>
  <c r="N657" i="1"/>
  <c r="N656" i="1" s="1"/>
  <c r="N652" i="1" s="1"/>
  <c r="N651" i="1" s="1"/>
  <c r="N650" i="1" s="1"/>
  <c r="N649" i="1" s="1"/>
  <c r="N637" i="1"/>
  <c r="N632" i="1" s="1"/>
  <c r="N331" i="1"/>
  <c r="N171" i="1"/>
  <c r="N247" i="1"/>
  <c r="N518" i="1"/>
  <c r="N517" i="1" s="1"/>
  <c r="N495" i="1" s="1"/>
  <c r="N494" i="1" s="1"/>
  <c r="N461" i="1"/>
  <c r="N460" i="1" s="1"/>
  <c r="N96" i="1"/>
  <c r="N91" i="1" s="1"/>
  <c r="N79" i="1" s="1"/>
  <c r="N78" i="1" s="1"/>
  <c r="N612" i="1"/>
  <c r="N611" i="1" s="1"/>
  <c r="N604" i="1" s="1"/>
  <c r="N597" i="1" s="1"/>
  <c r="N385" i="1"/>
  <c r="N266" i="1"/>
  <c r="N565" i="1"/>
  <c r="N564" i="1" s="1"/>
  <c r="N450" i="1"/>
  <c r="N202" i="1"/>
  <c r="N201" i="1" s="1"/>
  <c r="N200" i="1" s="1"/>
  <c r="N199" i="1" s="1"/>
  <c r="N310" i="1"/>
  <c r="N303" i="1" s="1"/>
  <c r="N302" i="1" s="1"/>
  <c r="L128" i="1"/>
  <c r="L548" i="1"/>
  <c r="L547" i="1" s="1"/>
  <c r="L546" i="1" s="1"/>
  <c r="L545" i="1" s="1"/>
  <c r="L159" i="1"/>
  <c r="L158" i="1" s="1"/>
  <c r="L274" i="1"/>
  <c r="L246" i="1" s="1"/>
  <c r="L17" i="1"/>
  <c r="L330" i="1"/>
  <c r="L384" i="1"/>
  <c r="L383" i="1" s="1"/>
  <c r="L621" i="1"/>
  <c r="L620" i="1" s="1"/>
  <c r="L619" i="1" s="1"/>
  <c r="J274" i="1"/>
  <c r="J28" i="1"/>
  <c r="J420" i="1"/>
  <c r="J564" i="1"/>
  <c r="J79" i="1"/>
  <c r="J78" i="1" s="1"/>
  <c r="J449" i="1"/>
  <c r="J322" i="1"/>
  <c r="J61" i="1"/>
  <c r="J200" i="1"/>
  <c r="J42" i="1"/>
  <c r="J18" i="1"/>
  <c r="J122" i="1"/>
  <c r="J414" i="1"/>
  <c r="J354" i="1"/>
  <c r="J598" i="1"/>
  <c r="J488" i="1"/>
  <c r="J128" i="1"/>
  <c r="J189" i="1"/>
  <c r="J548" i="1"/>
  <c r="J652" i="1"/>
  <c r="J496" i="1"/>
  <c r="J502" i="1"/>
  <c r="J72" i="1"/>
  <c r="J533" i="1"/>
  <c r="J159" i="1"/>
  <c r="J468" i="1"/>
  <c r="J643" i="1"/>
  <c r="J604" i="1"/>
  <c r="J385" i="1"/>
  <c r="J577" i="1"/>
  <c r="J621" i="1"/>
  <c r="J219" i="1"/>
  <c r="J303" i="1"/>
  <c r="J331" i="1"/>
  <c r="G245" i="1"/>
  <c r="G218" i="1" s="1"/>
  <c r="G442" i="1"/>
  <c r="G329" i="1"/>
  <c r="G157" i="1"/>
  <c r="G156" i="1" s="1"/>
  <c r="H328" i="1"/>
  <c r="H787" i="1" s="1"/>
  <c r="F647" i="1"/>
  <c r="X647" i="1" l="1"/>
  <c r="X646" i="1" s="1"/>
  <c r="X645" i="1" s="1"/>
  <c r="X644" i="1" s="1"/>
  <c r="X643" i="1" s="1"/>
  <c r="Z648" i="1"/>
  <c r="Z647" i="1" s="1"/>
  <c r="Z646" i="1" s="1"/>
  <c r="Z645" i="1" s="1"/>
  <c r="Z644" i="1" s="1"/>
  <c r="Z643" i="1" s="1"/>
  <c r="T622" i="1"/>
  <c r="T528" i="1"/>
  <c r="T527" i="1" s="1"/>
  <c r="T29" i="1"/>
  <c r="T28" i="1" s="1"/>
  <c r="T27" i="1" s="1"/>
  <c r="T140" i="1"/>
  <c r="T139" i="1" s="1"/>
  <c r="T128" i="1" s="1"/>
  <c r="T435" i="1"/>
  <c r="T434" i="1" s="1"/>
  <c r="V423" i="1"/>
  <c r="V422" i="1" s="1"/>
  <c r="V421" i="1" s="1"/>
  <c r="X424" i="1"/>
  <c r="V407" i="1"/>
  <c r="X408" i="1"/>
  <c r="V68" i="1"/>
  <c r="X69" i="1"/>
  <c r="V396" i="1"/>
  <c r="V395" i="1" s="1"/>
  <c r="V394" i="1" s="1"/>
  <c r="X397" i="1"/>
  <c r="V357" i="1"/>
  <c r="V356" i="1" s="1"/>
  <c r="V355" i="1" s="1"/>
  <c r="X358" i="1"/>
  <c r="V132" i="1"/>
  <c r="V131" i="1" s="1"/>
  <c r="V130" i="1" s="1"/>
  <c r="V129" i="1" s="1"/>
  <c r="X133" i="1"/>
  <c r="V284" i="1"/>
  <c r="V283" i="1" s="1"/>
  <c r="X285" i="1"/>
  <c r="V32" i="1"/>
  <c r="X33" i="1"/>
  <c r="V148" i="1"/>
  <c r="V147" i="1" s="1"/>
  <c r="X149" i="1"/>
  <c r="V485" i="1"/>
  <c r="V484" i="1" s="1"/>
  <c r="V483" i="1" s="1"/>
  <c r="V482" i="1" s="1"/>
  <c r="X486" i="1"/>
  <c r="V543" i="1"/>
  <c r="X544" i="1"/>
  <c r="V52" i="1"/>
  <c r="X53" i="1"/>
  <c r="V250" i="1"/>
  <c r="V249" i="1" s="1"/>
  <c r="V248" i="1" s="1"/>
  <c r="X251" i="1"/>
  <c r="V216" i="1"/>
  <c r="X217" i="1"/>
  <c r="V115" i="1"/>
  <c r="X116" i="1"/>
  <c r="V432" i="1"/>
  <c r="V431" i="1" s="1"/>
  <c r="V430" i="1" s="1"/>
  <c r="V429" i="1" s="1"/>
  <c r="X433" i="1"/>
  <c r="V162" i="1"/>
  <c r="V161" i="1" s="1"/>
  <c r="V160" i="1" s="1"/>
  <c r="X163" i="1"/>
  <c r="V83" i="1"/>
  <c r="X84" i="1"/>
  <c r="V234" i="1"/>
  <c r="V233" i="1" s="1"/>
  <c r="X235" i="1"/>
  <c r="V260" i="1"/>
  <c r="V259" i="1" s="1"/>
  <c r="X261" i="1"/>
  <c r="V94" i="1"/>
  <c r="V93" i="1" s="1"/>
  <c r="V92" i="1" s="1"/>
  <c r="X95" i="1"/>
  <c r="V531" i="1"/>
  <c r="X532" i="1"/>
  <c r="V418" i="1"/>
  <c r="V417" i="1" s="1"/>
  <c r="V416" i="1" s="1"/>
  <c r="V415" i="1" s="1"/>
  <c r="V414" i="1" s="1"/>
  <c r="X419" i="1"/>
  <c r="V492" i="1"/>
  <c r="V491" i="1" s="1"/>
  <c r="V490" i="1" s="1"/>
  <c r="V489" i="1" s="1"/>
  <c r="V488" i="1" s="1"/>
  <c r="V487" i="1" s="1"/>
  <c r="X493" i="1"/>
  <c r="V292" i="1"/>
  <c r="V291" i="1" s="1"/>
  <c r="V290" i="1" s="1"/>
  <c r="X293" i="1"/>
  <c r="V510" i="1"/>
  <c r="X511" i="1"/>
  <c r="V440" i="1"/>
  <c r="V439" i="1" s="1"/>
  <c r="X441" i="1"/>
  <c r="V641" i="1"/>
  <c r="V640" i="1" s="1"/>
  <c r="X642" i="1"/>
  <c r="V113" i="1"/>
  <c r="X114" i="1"/>
  <c r="V539" i="1"/>
  <c r="X540" i="1"/>
  <c r="V627" i="1"/>
  <c r="V626" i="1" s="1"/>
  <c r="X628" i="1"/>
  <c r="V405" i="1"/>
  <c r="X406" i="1"/>
  <c r="V166" i="1"/>
  <c r="V165" i="1" s="1"/>
  <c r="X167" i="1"/>
  <c r="V98" i="1"/>
  <c r="X99" i="1"/>
  <c r="V173" i="1"/>
  <c r="V172" i="1" s="1"/>
  <c r="X174" i="1"/>
  <c r="V151" i="1"/>
  <c r="V150" i="1" s="1"/>
  <c r="X152" i="1"/>
  <c r="V458" i="1"/>
  <c r="V457" i="1" s="1"/>
  <c r="X459" i="1"/>
  <c r="V145" i="1"/>
  <c r="V144" i="1" s="1"/>
  <c r="X146" i="1"/>
  <c r="V584" i="1"/>
  <c r="V583" i="1" s="1"/>
  <c r="X585" i="1"/>
  <c r="V264" i="1"/>
  <c r="V263" i="1" s="1"/>
  <c r="V262" i="1" s="1"/>
  <c r="X265" i="1"/>
  <c r="V537" i="1"/>
  <c r="X538" i="1"/>
  <c r="V595" i="1"/>
  <c r="V594" i="1" s="1"/>
  <c r="V593" i="1" s="1"/>
  <c r="X596" i="1"/>
  <c r="V269" i="1"/>
  <c r="V268" i="1" s="1"/>
  <c r="V267" i="1" s="1"/>
  <c r="X270" i="1"/>
  <c r="V446" i="1"/>
  <c r="V445" i="1" s="1"/>
  <c r="V444" i="1" s="1"/>
  <c r="V443" i="1" s="1"/>
  <c r="X447" i="1"/>
  <c r="V562" i="1"/>
  <c r="V561" i="1" s="1"/>
  <c r="X563" i="1"/>
  <c r="V305" i="1"/>
  <c r="V304" i="1" s="1"/>
  <c r="X306" i="1"/>
  <c r="V602" i="1"/>
  <c r="V601" i="1" s="1"/>
  <c r="V600" i="1" s="1"/>
  <c r="V599" i="1" s="1"/>
  <c r="V598" i="1" s="1"/>
  <c r="X603" i="1"/>
  <c r="V102" i="1"/>
  <c r="X103" i="1"/>
  <c r="V257" i="1"/>
  <c r="V256" i="1" s="1"/>
  <c r="X258" i="1"/>
  <c r="V388" i="1"/>
  <c r="V387" i="1" s="1"/>
  <c r="V386" i="1" s="1"/>
  <c r="X389" i="1"/>
  <c r="V506" i="1"/>
  <c r="X507" i="1"/>
  <c r="V617" i="1"/>
  <c r="V616" i="1" s="1"/>
  <c r="X618" i="1"/>
  <c r="V466" i="1"/>
  <c r="V465" i="1" s="1"/>
  <c r="X467" i="1"/>
  <c r="V522" i="1"/>
  <c r="X523" i="1"/>
  <c r="V437" i="1"/>
  <c r="V436" i="1" s="1"/>
  <c r="X438" i="1"/>
  <c r="V334" i="1"/>
  <c r="V333" i="1" s="1"/>
  <c r="V332" i="1" s="1"/>
  <c r="X335" i="1"/>
  <c r="V308" i="1"/>
  <c r="V307" i="1" s="1"/>
  <c r="X309" i="1"/>
  <c r="V272" i="1"/>
  <c r="V271" i="1" s="1"/>
  <c r="X273" i="1"/>
  <c r="V352" i="1"/>
  <c r="V351" i="1" s="1"/>
  <c r="V350" i="1" s="1"/>
  <c r="V349" i="1" s="1"/>
  <c r="X353" i="1"/>
  <c r="V412" i="1"/>
  <c r="V411" i="1" s="1"/>
  <c r="V410" i="1" s="1"/>
  <c r="V409" i="1" s="1"/>
  <c r="X413" i="1"/>
  <c r="V529" i="1"/>
  <c r="X530" i="1"/>
  <c r="V300" i="1"/>
  <c r="V299" i="1" s="1"/>
  <c r="V298" i="1" s="1"/>
  <c r="X301" i="1"/>
  <c r="V319" i="1"/>
  <c r="V318" i="1" s="1"/>
  <c r="X320" i="1"/>
  <c r="V400" i="1"/>
  <c r="V399" i="1" s="1"/>
  <c r="V398" i="1" s="1"/>
  <c r="X401" i="1"/>
  <c r="V137" i="1"/>
  <c r="V136" i="1" s="1"/>
  <c r="V135" i="1" s="1"/>
  <c r="V134" i="1" s="1"/>
  <c r="X138" i="1"/>
  <c r="V119" i="1"/>
  <c r="X120" i="1"/>
  <c r="V579" i="1"/>
  <c r="V578" i="1" s="1"/>
  <c r="X580" i="1"/>
  <c r="V48" i="1"/>
  <c r="X49" i="1"/>
  <c r="V46" i="1"/>
  <c r="X47" i="1"/>
  <c r="V515" i="1"/>
  <c r="V514" i="1" s="1"/>
  <c r="V513" i="1" s="1"/>
  <c r="V512" i="1" s="1"/>
  <c r="X516" i="1"/>
  <c r="V607" i="1"/>
  <c r="X608" i="1"/>
  <c r="V381" i="1"/>
  <c r="V380" i="1" s="1"/>
  <c r="V379" i="1" s="1"/>
  <c r="V378" i="1" s="1"/>
  <c r="X382" i="1"/>
  <c r="V22" i="1"/>
  <c r="V21" i="1" s="1"/>
  <c r="V20" i="1" s="1"/>
  <c r="V19" i="1" s="1"/>
  <c r="V18" i="1" s="1"/>
  <c r="X23" i="1"/>
  <c r="V237" i="1"/>
  <c r="V236" i="1" s="1"/>
  <c r="X238" i="1"/>
  <c r="V212" i="1"/>
  <c r="X213" i="1"/>
  <c r="V500" i="1"/>
  <c r="V499" i="1" s="1"/>
  <c r="V498" i="1" s="1"/>
  <c r="V497" i="1" s="1"/>
  <c r="V496" i="1" s="1"/>
  <c r="X501" i="1"/>
  <c r="V105" i="1"/>
  <c r="V104" i="1" s="1"/>
  <c r="X106" i="1"/>
  <c r="V338" i="1"/>
  <c r="V337" i="1" s="1"/>
  <c r="V336" i="1" s="1"/>
  <c r="X339" i="1"/>
  <c r="V194" i="1"/>
  <c r="V193" i="1" s="1"/>
  <c r="V192" i="1" s="1"/>
  <c r="X195" i="1"/>
  <c r="V392" i="1"/>
  <c r="V391" i="1" s="1"/>
  <c r="V390" i="1" s="1"/>
  <c r="X393" i="1"/>
  <c r="V154" i="1"/>
  <c r="V153" i="1" s="1"/>
  <c r="X155" i="1"/>
  <c r="V169" i="1"/>
  <c r="V168" i="1" s="1"/>
  <c r="V164" i="1" s="1"/>
  <c r="X170" i="1"/>
  <c r="V371" i="1"/>
  <c r="V370" i="1" s="1"/>
  <c r="V369" i="1" s="1"/>
  <c r="X372" i="1"/>
  <c r="V452" i="1"/>
  <c r="V451" i="1" s="1"/>
  <c r="X453" i="1"/>
  <c r="V654" i="1"/>
  <c r="V653" i="1" s="1"/>
  <c r="X655" i="1"/>
  <c r="V630" i="1"/>
  <c r="V629" i="1" s="1"/>
  <c r="X631" i="1"/>
  <c r="V231" i="1"/>
  <c r="V230" i="1" s="1"/>
  <c r="X232" i="1"/>
  <c r="V197" i="1"/>
  <c r="V196" i="1" s="1"/>
  <c r="X198" i="1"/>
  <c r="V296" i="1"/>
  <c r="V295" i="1" s="1"/>
  <c r="V294" i="1" s="1"/>
  <c r="X297" i="1"/>
  <c r="V624" i="1"/>
  <c r="V623" i="1" s="1"/>
  <c r="X625" i="1"/>
  <c r="V34" i="1"/>
  <c r="X35" i="1"/>
  <c r="V376" i="1"/>
  <c r="V375" i="1" s="1"/>
  <c r="V373" i="1" s="1"/>
  <c r="X377" i="1"/>
  <c r="V476" i="1"/>
  <c r="V475" i="1" s="1"/>
  <c r="V474" i="1" s="1"/>
  <c r="V473" i="1" s="1"/>
  <c r="X477" i="1"/>
  <c r="V551" i="1"/>
  <c r="V550" i="1" s="1"/>
  <c r="X552" i="1"/>
  <c r="V427" i="1"/>
  <c r="V426" i="1" s="1"/>
  <c r="V425" i="1" s="1"/>
  <c r="V420" i="1" s="1"/>
  <c r="X428" i="1"/>
  <c r="V614" i="1"/>
  <c r="V613" i="1" s="1"/>
  <c r="V612" i="1" s="1"/>
  <c r="V611" i="1" s="1"/>
  <c r="X615" i="1"/>
  <c r="V362" i="1"/>
  <c r="V361" i="1" s="1"/>
  <c r="V360" i="1" s="1"/>
  <c r="V359" i="1" s="1"/>
  <c r="X363" i="1"/>
  <c r="V471" i="1"/>
  <c r="V470" i="1" s="1"/>
  <c r="V469" i="1" s="1"/>
  <c r="V468" i="1" s="1"/>
  <c r="X472" i="1"/>
  <c r="V591" i="1"/>
  <c r="V590" i="1" s="1"/>
  <c r="V589" i="1" s="1"/>
  <c r="X592" i="1"/>
  <c r="V347" i="1"/>
  <c r="V346" i="1" s="1"/>
  <c r="V345" i="1" s="1"/>
  <c r="V344" i="1" s="1"/>
  <c r="X348" i="1"/>
  <c r="V554" i="1"/>
  <c r="V553" i="1" s="1"/>
  <c r="X555" i="1"/>
  <c r="V570" i="1"/>
  <c r="V569" i="1" s="1"/>
  <c r="X571" i="1"/>
  <c r="V108" i="1"/>
  <c r="V107" i="1" s="1"/>
  <c r="X109" i="1"/>
  <c r="V76" i="1"/>
  <c r="V75" i="1" s="1"/>
  <c r="V74" i="1" s="1"/>
  <c r="V73" i="1" s="1"/>
  <c r="V72" i="1" s="1"/>
  <c r="X77" i="1"/>
  <c r="V210" i="1"/>
  <c r="X211" i="1"/>
  <c r="V587" i="1"/>
  <c r="V586" i="1" s="1"/>
  <c r="V582" i="1" s="1"/>
  <c r="V581" i="1" s="1"/>
  <c r="V577" i="1" s="1"/>
  <c r="X588" i="1"/>
  <c r="V342" i="1"/>
  <c r="V341" i="1" s="1"/>
  <c r="V340" i="1" s="1"/>
  <c r="X343" i="1"/>
  <c r="V480" i="1"/>
  <c r="V479" i="1" s="1"/>
  <c r="V478" i="1" s="1"/>
  <c r="X481" i="1"/>
  <c r="V126" i="1"/>
  <c r="V125" i="1" s="1"/>
  <c r="V124" i="1" s="1"/>
  <c r="V123" i="1" s="1"/>
  <c r="V122" i="1" s="1"/>
  <c r="V121" i="1" s="1"/>
  <c r="X127" i="1"/>
  <c r="V316" i="1"/>
  <c r="V315" i="1" s="1"/>
  <c r="V314" i="1" s="1"/>
  <c r="X317" i="1"/>
  <c r="V567" i="1"/>
  <c r="V566" i="1" s="1"/>
  <c r="V565" i="1" s="1"/>
  <c r="V564" i="1" s="1"/>
  <c r="X568" i="1"/>
  <c r="V207" i="1"/>
  <c r="V206" i="1" s="1"/>
  <c r="V205" i="1" s="1"/>
  <c r="X208" i="1"/>
  <c r="V455" i="1"/>
  <c r="V454" i="1" s="1"/>
  <c r="X456" i="1"/>
  <c r="V312" i="1"/>
  <c r="V311" i="1" s="1"/>
  <c r="V310" i="1" s="1"/>
  <c r="V303" i="1" s="1"/>
  <c r="V302" i="1" s="1"/>
  <c r="X313" i="1"/>
  <c r="V559" i="1"/>
  <c r="V558" i="1" s="1"/>
  <c r="X560" i="1"/>
  <c r="V281" i="1"/>
  <c r="V280" i="1" s="1"/>
  <c r="X282" i="1"/>
  <c r="V525" i="1"/>
  <c r="V524" i="1" s="1"/>
  <c r="X526" i="1"/>
  <c r="V177" i="1"/>
  <c r="V176" i="1" s="1"/>
  <c r="V175" i="1" s="1"/>
  <c r="V171" i="1" s="1"/>
  <c r="V159" i="1" s="1"/>
  <c r="X178" i="1"/>
  <c r="V85" i="1"/>
  <c r="X86" i="1"/>
  <c r="V142" i="1"/>
  <c r="V141" i="1" s="1"/>
  <c r="V140" i="1" s="1"/>
  <c r="V139" i="1" s="1"/>
  <c r="V128" i="1" s="1"/>
  <c r="X143" i="1"/>
  <c r="V288" i="1"/>
  <c r="V287" i="1" s="1"/>
  <c r="X289" i="1"/>
  <c r="V575" i="1"/>
  <c r="V574" i="1" s="1"/>
  <c r="V573" i="1" s="1"/>
  <c r="V572" i="1" s="1"/>
  <c r="X576" i="1"/>
  <c r="V182" i="1"/>
  <c r="V181" i="1" s="1"/>
  <c r="V180" i="1" s="1"/>
  <c r="V179" i="1" s="1"/>
  <c r="X183" i="1"/>
  <c r="V635" i="1"/>
  <c r="V634" i="1" s="1"/>
  <c r="V633" i="1" s="1"/>
  <c r="X636" i="1"/>
  <c r="V277" i="1"/>
  <c r="V276" i="1" s="1"/>
  <c r="V275" i="1" s="1"/>
  <c r="X278" i="1"/>
  <c r="V39" i="1"/>
  <c r="V38" i="1" s="1"/>
  <c r="X40" i="1"/>
  <c r="V609" i="1"/>
  <c r="X610" i="1"/>
  <c r="V520" i="1"/>
  <c r="X521" i="1"/>
  <c r="V367" i="1"/>
  <c r="V366" i="1" s="1"/>
  <c r="V365" i="1" s="1"/>
  <c r="X368" i="1"/>
  <c r="V187" i="1"/>
  <c r="V186" i="1" s="1"/>
  <c r="V185" i="1" s="1"/>
  <c r="V184" i="1" s="1"/>
  <c r="X188" i="1"/>
  <c r="V326" i="1"/>
  <c r="V325" i="1" s="1"/>
  <c r="V324" i="1" s="1"/>
  <c r="V323" i="1" s="1"/>
  <c r="V322" i="1" s="1"/>
  <c r="V321" i="1" s="1"/>
  <c r="X327" i="1"/>
  <c r="V254" i="1"/>
  <c r="V253" i="1" s="1"/>
  <c r="V252" i="1" s="1"/>
  <c r="X255" i="1"/>
  <c r="V222" i="1"/>
  <c r="V221" i="1" s="1"/>
  <c r="V220" i="1" s="1"/>
  <c r="X223" i="1"/>
  <c r="V66" i="1"/>
  <c r="V65" i="1" s="1"/>
  <c r="V64" i="1" s="1"/>
  <c r="V63" i="1" s="1"/>
  <c r="V62" i="1" s="1"/>
  <c r="V61" i="1" s="1"/>
  <c r="X67" i="1"/>
  <c r="V463" i="1"/>
  <c r="V462" i="1" s="1"/>
  <c r="X464" i="1"/>
  <c r="T331" i="1"/>
  <c r="T450" i="1"/>
  <c r="T294" i="1"/>
  <c r="T274" i="1" s="1"/>
  <c r="T246" i="1" s="1"/>
  <c r="T612" i="1"/>
  <c r="T611" i="1" s="1"/>
  <c r="T604" i="1" s="1"/>
  <c r="T597" i="1" s="1"/>
  <c r="T548" i="1"/>
  <c r="T557" i="1"/>
  <c r="T556" i="1" s="1"/>
  <c r="V519" i="1"/>
  <c r="V518" i="1" s="1"/>
  <c r="V517" i="1" s="1"/>
  <c r="R30" i="1"/>
  <c r="T364" i="1"/>
  <c r="P548" i="1"/>
  <c r="P547" i="1" s="1"/>
  <c r="P546" i="1" s="1"/>
  <c r="P545" i="1" s="1"/>
  <c r="T374" i="1"/>
  <c r="T112" i="1"/>
  <c r="T111" i="1" s="1"/>
  <c r="T110" i="1" s="1"/>
  <c r="T45" i="1"/>
  <c r="T44" i="1" s="1"/>
  <c r="T43" i="1" s="1"/>
  <c r="T42" i="1" s="1"/>
  <c r="T41" i="1" s="1"/>
  <c r="T518" i="1"/>
  <c r="T517" i="1" s="1"/>
  <c r="T495" i="1" s="1"/>
  <c r="T494" i="1" s="1"/>
  <c r="V229" i="1"/>
  <c r="V224" i="1" s="1"/>
  <c r="V374" i="1"/>
  <c r="V209" i="1"/>
  <c r="V557" i="1"/>
  <c r="V556" i="1" s="1"/>
  <c r="V286" i="1"/>
  <c r="T203" i="1"/>
  <c r="T202" i="1" s="1"/>
  <c r="T201" i="1" s="1"/>
  <c r="T200" i="1" s="1"/>
  <c r="T199" i="1" s="1"/>
  <c r="V204" i="1"/>
  <c r="T229" i="1"/>
  <c r="T224" i="1" s="1"/>
  <c r="T219" i="1" s="1"/>
  <c r="T191" i="1"/>
  <c r="T190" i="1" s="1"/>
  <c r="T189" i="1" s="1"/>
  <c r="T420" i="1"/>
  <c r="T384" i="1" s="1"/>
  <c r="T383" i="1" s="1"/>
  <c r="T468" i="1"/>
  <c r="T565" i="1"/>
  <c r="T564" i="1" s="1"/>
  <c r="T310" i="1"/>
  <c r="T303" i="1" s="1"/>
  <c r="T302" i="1" s="1"/>
  <c r="T171" i="1"/>
  <c r="T159" i="1" s="1"/>
  <c r="T158" i="1" s="1"/>
  <c r="T65" i="1"/>
  <c r="T64" i="1" s="1"/>
  <c r="T63" i="1" s="1"/>
  <c r="T62" i="1" s="1"/>
  <c r="T61" i="1" s="1"/>
  <c r="T449" i="1"/>
  <c r="T448" i="1" s="1"/>
  <c r="T658" i="1"/>
  <c r="T657" i="1" s="1"/>
  <c r="T656" i="1" s="1"/>
  <c r="T652" i="1" s="1"/>
  <c r="T651" i="1" s="1"/>
  <c r="T650" i="1" s="1"/>
  <c r="T649" i="1" s="1"/>
  <c r="V659" i="1"/>
  <c r="V112" i="1"/>
  <c r="V111" i="1" s="1"/>
  <c r="V110" i="1" s="1"/>
  <c r="V622" i="1"/>
  <c r="V536" i="1"/>
  <c r="V535" i="1" s="1"/>
  <c r="V534" i="1" s="1"/>
  <c r="V533" i="1" s="1"/>
  <c r="V435" i="1"/>
  <c r="V434" i="1" s="1"/>
  <c r="V528" i="1"/>
  <c r="V527" i="1" s="1"/>
  <c r="T638" i="1"/>
  <c r="T637" i="1" s="1"/>
  <c r="T632" i="1" s="1"/>
  <c r="T621" i="1" s="1"/>
  <c r="T620" i="1" s="1"/>
  <c r="T619" i="1" s="1"/>
  <c r="V639" i="1"/>
  <c r="T96" i="1"/>
  <c r="T91" i="1" s="1"/>
  <c r="T79" i="1" s="1"/>
  <c r="T582" i="1"/>
  <c r="T581" i="1" s="1"/>
  <c r="T577" i="1" s="1"/>
  <c r="P384" i="1"/>
  <c r="P383" i="1" s="1"/>
  <c r="P274" i="1"/>
  <c r="P246" i="1" s="1"/>
  <c r="P245" i="1" s="1"/>
  <c r="P218" i="1" s="1"/>
  <c r="R74" i="1"/>
  <c r="R355" i="1"/>
  <c r="R350" i="1"/>
  <c r="R324" i="1"/>
  <c r="R589" i="1"/>
  <c r="R267" i="1"/>
  <c r="R369" i="1"/>
  <c r="R504" i="1"/>
  <c r="R513" i="1"/>
  <c r="R425" i="1"/>
  <c r="R20" i="1"/>
  <c r="R410" i="1"/>
  <c r="R252" i="1"/>
  <c r="R345" i="1"/>
  <c r="R605" i="1"/>
  <c r="R220" i="1"/>
  <c r="R582" i="1"/>
  <c r="R290" i="1"/>
  <c r="R360" i="1"/>
  <c r="R435" i="1"/>
  <c r="R205" i="1"/>
  <c r="R379" i="1"/>
  <c r="R29" i="1"/>
  <c r="R275" i="1"/>
  <c r="R298" i="1"/>
  <c r="R430" i="1"/>
  <c r="R92" i="1"/>
  <c r="R394" i="1"/>
  <c r="R130" i="1"/>
  <c r="R314" i="1"/>
  <c r="R135" i="1"/>
  <c r="R111" i="1"/>
  <c r="R527" i="1"/>
  <c r="R402" i="1"/>
  <c r="R534" i="1"/>
  <c r="R80" i="1"/>
  <c r="R175" i="1"/>
  <c r="R171" i="1" s="1"/>
  <c r="R573" i="1"/>
  <c r="R386" i="1"/>
  <c r="R421" i="1"/>
  <c r="R398" i="1"/>
  <c r="R469" i="1"/>
  <c r="R180" i="1"/>
  <c r="R593" i="1"/>
  <c r="R483" i="1"/>
  <c r="R164" i="1"/>
  <c r="R416" i="1"/>
  <c r="R461" i="1"/>
  <c r="R185" i="1"/>
  <c r="R262" i="1"/>
  <c r="R365" i="1"/>
  <c r="R633" i="1"/>
  <c r="R160" i="1"/>
  <c r="R557" i="1"/>
  <c r="R478" i="1"/>
  <c r="R498" i="1"/>
  <c r="R248" i="1"/>
  <c r="R518" i="1"/>
  <c r="R124" i="1"/>
  <c r="R340" i="1"/>
  <c r="R444" i="1"/>
  <c r="R192" i="1"/>
  <c r="R390" i="1"/>
  <c r="R64" i="1"/>
  <c r="R474" i="1"/>
  <c r="R332" i="1"/>
  <c r="R490" i="1"/>
  <c r="R336" i="1"/>
  <c r="R600" i="1"/>
  <c r="R644" i="1"/>
  <c r="R44" i="1"/>
  <c r="R450" i="1"/>
  <c r="R279" i="1"/>
  <c r="P449" i="1"/>
  <c r="P448" i="1" s="1"/>
  <c r="P442" i="1" s="1"/>
  <c r="R549" i="1"/>
  <c r="R294" i="1"/>
  <c r="P330" i="1"/>
  <c r="P329" i="1" s="1"/>
  <c r="R622" i="1"/>
  <c r="R565" i="1"/>
  <c r="R612" i="1"/>
  <c r="R202" i="1"/>
  <c r="P17" i="1"/>
  <c r="R96" i="1"/>
  <c r="R374" i="1"/>
  <c r="R373" i="1"/>
  <c r="R637" i="1"/>
  <c r="R229" i="1"/>
  <c r="R657" i="1"/>
  <c r="R140" i="1"/>
  <c r="P157" i="1"/>
  <c r="P156" i="1" s="1"/>
  <c r="N621" i="1"/>
  <c r="N620" i="1" s="1"/>
  <c r="N619" i="1" s="1"/>
  <c r="N274" i="1"/>
  <c r="N246" i="1" s="1"/>
  <c r="N245" i="1" s="1"/>
  <c r="N548" i="1"/>
  <c r="N547" i="1" s="1"/>
  <c r="N546" i="1" s="1"/>
  <c r="N545" i="1" s="1"/>
  <c r="N224" i="1"/>
  <c r="N219" i="1" s="1"/>
  <c r="N17" i="1"/>
  <c r="N449" i="1"/>
  <c r="N448" i="1" s="1"/>
  <c r="N442" i="1" s="1"/>
  <c r="N159" i="1"/>
  <c r="N158" i="1" s="1"/>
  <c r="N157" i="1" s="1"/>
  <c r="N156" i="1" s="1"/>
  <c r="N330" i="1"/>
  <c r="N329" i="1" s="1"/>
  <c r="N384" i="1"/>
  <c r="N383" i="1" s="1"/>
  <c r="L442" i="1"/>
  <c r="L329" i="1"/>
  <c r="J448" i="1"/>
  <c r="L245" i="1"/>
  <c r="L218" i="1" s="1"/>
  <c r="L157" i="1"/>
  <c r="L156" i="1" s="1"/>
  <c r="J246" i="1"/>
  <c r="J27" i="1"/>
  <c r="G328" i="1"/>
  <c r="G787" i="1" s="1"/>
  <c r="J547" i="1"/>
  <c r="J302" i="1"/>
  <c r="J487" i="1"/>
  <c r="J158" i="1"/>
  <c r="J495" i="1"/>
  <c r="J121" i="1"/>
  <c r="J321" i="1"/>
  <c r="J651" i="1"/>
  <c r="J41" i="1"/>
  <c r="J620" i="1"/>
  <c r="J597" i="1"/>
  <c r="J384" i="1"/>
  <c r="J330" i="1"/>
  <c r="J199" i="1"/>
  <c r="F646" i="1"/>
  <c r="F645" i="1" s="1"/>
  <c r="F644" i="1" s="1"/>
  <c r="F148" i="1"/>
  <c r="F400" i="1"/>
  <c r="F396" i="1"/>
  <c r="F194" i="1"/>
  <c r="F342" i="1"/>
  <c r="F376" i="1"/>
  <c r="V45" i="1" l="1"/>
  <c r="V44" i="1" s="1"/>
  <c r="V219" i="1"/>
  <c r="X66" i="1"/>
  <c r="Z67" i="1"/>
  <c r="Z66" i="1" s="1"/>
  <c r="X222" i="1"/>
  <c r="X221" i="1" s="1"/>
  <c r="X220" i="1" s="1"/>
  <c r="Z223" i="1"/>
  <c r="Z222" i="1" s="1"/>
  <c r="Z221" i="1" s="1"/>
  <c r="Z220" i="1" s="1"/>
  <c r="X254" i="1"/>
  <c r="X253" i="1" s="1"/>
  <c r="X252" i="1" s="1"/>
  <c r="Z255" i="1"/>
  <c r="Z254" i="1" s="1"/>
  <c r="Z253" i="1" s="1"/>
  <c r="Z252" i="1" s="1"/>
  <c r="X326" i="1"/>
  <c r="X325" i="1" s="1"/>
  <c r="X324" i="1" s="1"/>
  <c r="X323" i="1" s="1"/>
  <c r="X322" i="1" s="1"/>
  <c r="X321" i="1" s="1"/>
  <c r="Z327" i="1"/>
  <c r="Z326" i="1" s="1"/>
  <c r="Z325" i="1" s="1"/>
  <c r="Z324" i="1" s="1"/>
  <c r="Z323" i="1" s="1"/>
  <c r="Z322" i="1" s="1"/>
  <c r="Z321" i="1" s="1"/>
  <c r="X187" i="1"/>
  <c r="X186" i="1" s="1"/>
  <c r="X185" i="1" s="1"/>
  <c r="X184" i="1" s="1"/>
  <c r="Z188" i="1"/>
  <c r="Z187" i="1" s="1"/>
  <c r="Z186" i="1" s="1"/>
  <c r="Z185" i="1" s="1"/>
  <c r="Z184" i="1" s="1"/>
  <c r="X520" i="1"/>
  <c r="Z521" i="1"/>
  <c r="Z520" i="1" s="1"/>
  <c r="X609" i="1"/>
  <c r="Z610" i="1"/>
  <c r="Z609" i="1" s="1"/>
  <c r="X39" i="1"/>
  <c r="X38" i="1" s="1"/>
  <c r="Z40" i="1"/>
  <c r="Z39" i="1" s="1"/>
  <c r="Z38" i="1" s="1"/>
  <c r="X277" i="1"/>
  <c r="X276" i="1" s="1"/>
  <c r="X275" i="1" s="1"/>
  <c r="Z278" i="1"/>
  <c r="Z277" i="1" s="1"/>
  <c r="Z276" i="1" s="1"/>
  <c r="Z275" i="1" s="1"/>
  <c r="X635" i="1"/>
  <c r="X634" i="1" s="1"/>
  <c r="X633" i="1" s="1"/>
  <c r="Z636" i="1"/>
  <c r="Z635" i="1" s="1"/>
  <c r="Z634" i="1" s="1"/>
  <c r="Z633" i="1" s="1"/>
  <c r="X182" i="1"/>
  <c r="X181" i="1" s="1"/>
  <c r="X180" i="1" s="1"/>
  <c r="X179" i="1" s="1"/>
  <c r="Z183" i="1"/>
  <c r="Z182" i="1" s="1"/>
  <c r="Z181" i="1" s="1"/>
  <c r="Z180" i="1" s="1"/>
  <c r="Z179" i="1" s="1"/>
  <c r="X575" i="1"/>
  <c r="X574" i="1" s="1"/>
  <c r="X573" i="1" s="1"/>
  <c r="X572" i="1" s="1"/>
  <c r="Z576" i="1"/>
  <c r="Z575" i="1" s="1"/>
  <c r="Z574" i="1" s="1"/>
  <c r="Z573" i="1" s="1"/>
  <c r="Z572" i="1" s="1"/>
  <c r="X288" i="1"/>
  <c r="X287" i="1" s="1"/>
  <c r="Z289" i="1"/>
  <c r="Z288" i="1" s="1"/>
  <c r="Z287" i="1" s="1"/>
  <c r="X142" i="1"/>
  <c r="X141" i="1" s="1"/>
  <c r="Z143" i="1"/>
  <c r="Z142" i="1" s="1"/>
  <c r="Z141" i="1" s="1"/>
  <c r="X85" i="1"/>
  <c r="Z86" i="1"/>
  <c r="Z85" i="1" s="1"/>
  <c r="X177" i="1"/>
  <c r="X176" i="1" s="1"/>
  <c r="X175" i="1" s="1"/>
  <c r="Z178" i="1"/>
  <c r="Z177" i="1" s="1"/>
  <c r="Z176" i="1" s="1"/>
  <c r="Z175" i="1" s="1"/>
  <c r="X525" i="1"/>
  <c r="X524" i="1" s="1"/>
  <c r="Z526" i="1"/>
  <c r="Z525" i="1" s="1"/>
  <c r="Z524" i="1" s="1"/>
  <c r="X281" i="1"/>
  <c r="X280" i="1" s="1"/>
  <c r="Z282" i="1"/>
  <c r="Z281" i="1" s="1"/>
  <c r="Z280" i="1" s="1"/>
  <c r="X559" i="1"/>
  <c r="X558" i="1" s="1"/>
  <c r="Z560" i="1"/>
  <c r="Z559" i="1" s="1"/>
  <c r="Z558" i="1" s="1"/>
  <c r="X312" i="1"/>
  <c r="X311" i="1" s="1"/>
  <c r="Z313" i="1"/>
  <c r="Z312" i="1" s="1"/>
  <c r="Z311" i="1" s="1"/>
  <c r="X207" i="1"/>
  <c r="X206" i="1" s="1"/>
  <c r="X205" i="1" s="1"/>
  <c r="Z208" i="1"/>
  <c r="Z207" i="1" s="1"/>
  <c r="Z206" i="1" s="1"/>
  <c r="Z205" i="1" s="1"/>
  <c r="X567" i="1"/>
  <c r="X566" i="1" s="1"/>
  <c r="Z568" i="1"/>
  <c r="Z567" i="1" s="1"/>
  <c r="Z566" i="1" s="1"/>
  <c r="X316" i="1"/>
  <c r="X315" i="1" s="1"/>
  <c r="X314" i="1" s="1"/>
  <c r="Z317" i="1"/>
  <c r="Z316" i="1" s="1"/>
  <c r="Z315" i="1" s="1"/>
  <c r="Z314" i="1" s="1"/>
  <c r="X126" i="1"/>
  <c r="X125" i="1" s="1"/>
  <c r="X124" i="1" s="1"/>
  <c r="X123" i="1" s="1"/>
  <c r="X122" i="1" s="1"/>
  <c r="X121" i="1" s="1"/>
  <c r="Z127" i="1"/>
  <c r="Z126" i="1" s="1"/>
  <c r="Z125" i="1" s="1"/>
  <c r="Z124" i="1" s="1"/>
  <c r="Z123" i="1" s="1"/>
  <c r="Z122" i="1" s="1"/>
  <c r="Z121" i="1" s="1"/>
  <c r="X587" i="1"/>
  <c r="X586" i="1" s="1"/>
  <c r="Z588" i="1"/>
  <c r="Z587" i="1" s="1"/>
  <c r="Z586" i="1" s="1"/>
  <c r="X210" i="1"/>
  <c r="Z211" i="1"/>
  <c r="Z210" i="1" s="1"/>
  <c r="X76" i="1"/>
  <c r="X75" i="1" s="1"/>
  <c r="X74" i="1" s="1"/>
  <c r="X73" i="1" s="1"/>
  <c r="X72" i="1" s="1"/>
  <c r="Z77" i="1"/>
  <c r="Z76" i="1" s="1"/>
  <c r="Z75" i="1" s="1"/>
  <c r="Z74" i="1" s="1"/>
  <c r="Z73" i="1" s="1"/>
  <c r="Z72" i="1" s="1"/>
  <c r="X108" i="1"/>
  <c r="X107" i="1" s="1"/>
  <c r="Z109" i="1"/>
  <c r="Z108" i="1" s="1"/>
  <c r="Z107" i="1" s="1"/>
  <c r="X570" i="1"/>
  <c r="X569" i="1" s="1"/>
  <c r="Z571" i="1"/>
  <c r="Z570" i="1" s="1"/>
  <c r="Z569" i="1" s="1"/>
  <c r="X554" i="1"/>
  <c r="X553" i="1" s="1"/>
  <c r="Z555" i="1"/>
  <c r="Z554" i="1" s="1"/>
  <c r="Z553" i="1" s="1"/>
  <c r="X591" i="1"/>
  <c r="X590" i="1" s="1"/>
  <c r="X589" i="1" s="1"/>
  <c r="Z592" i="1"/>
  <c r="Z591" i="1" s="1"/>
  <c r="Z590" i="1" s="1"/>
  <c r="Z589" i="1" s="1"/>
  <c r="X614" i="1"/>
  <c r="X613" i="1" s="1"/>
  <c r="Z615" i="1"/>
  <c r="Z614" i="1" s="1"/>
  <c r="Z613" i="1" s="1"/>
  <c r="X551" i="1"/>
  <c r="X550" i="1" s="1"/>
  <c r="X549" i="1" s="1"/>
  <c r="Z552" i="1"/>
  <c r="Z551" i="1" s="1"/>
  <c r="Z550" i="1" s="1"/>
  <c r="Z549" i="1" s="1"/>
  <c r="X34" i="1"/>
  <c r="Z35" i="1"/>
  <c r="Z34" i="1" s="1"/>
  <c r="X624" i="1"/>
  <c r="X623" i="1" s="1"/>
  <c r="Z625" i="1"/>
  <c r="Z624" i="1" s="1"/>
  <c r="Z623" i="1" s="1"/>
  <c r="X296" i="1"/>
  <c r="X295" i="1" s="1"/>
  <c r="Z297" i="1"/>
  <c r="Z296" i="1" s="1"/>
  <c r="Z295" i="1" s="1"/>
  <c r="X197" i="1"/>
  <c r="X196" i="1" s="1"/>
  <c r="Z198" i="1"/>
  <c r="Z197" i="1" s="1"/>
  <c r="Z196" i="1" s="1"/>
  <c r="X231" i="1"/>
  <c r="X230" i="1" s="1"/>
  <c r="Z232" i="1"/>
  <c r="Z231" i="1" s="1"/>
  <c r="Z230" i="1" s="1"/>
  <c r="X630" i="1"/>
  <c r="X629" i="1" s="1"/>
  <c r="Z631" i="1"/>
  <c r="Z630" i="1" s="1"/>
  <c r="Z629" i="1" s="1"/>
  <c r="X654" i="1"/>
  <c r="X653" i="1" s="1"/>
  <c r="Z655" i="1"/>
  <c r="Z654" i="1" s="1"/>
  <c r="Z653" i="1" s="1"/>
  <c r="X169" i="1"/>
  <c r="X168" i="1" s="1"/>
  <c r="Z170" i="1"/>
  <c r="Z169" i="1" s="1"/>
  <c r="Z168" i="1" s="1"/>
  <c r="X154" i="1"/>
  <c r="X153" i="1" s="1"/>
  <c r="Z155" i="1"/>
  <c r="Z154" i="1" s="1"/>
  <c r="Z153" i="1" s="1"/>
  <c r="X194" i="1"/>
  <c r="X193" i="1" s="1"/>
  <c r="X192" i="1" s="1"/>
  <c r="Z195" i="1"/>
  <c r="Z194" i="1" s="1"/>
  <c r="Z193" i="1" s="1"/>
  <c r="Z192" i="1" s="1"/>
  <c r="X105" i="1"/>
  <c r="X104" i="1" s="1"/>
  <c r="Z106" i="1"/>
  <c r="Z105" i="1" s="1"/>
  <c r="Z104" i="1" s="1"/>
  <c r="X212" i="1"/>
  <c r="Z213" i="1"/>
  <c r="Z212" i="1" s="1"/>
  <c r="X237" i="1"/>
  <c r="X236" i="1" s="1"/>
  <c r="Z238" i="1"/>
  <c r="Z237" i="1" s="1"/>
  <c r="Z236" i="1" s="1"/>
  <c r="X22" i="1"/>
  <c r="X21" i="1" s="1"/>
  <c r="X20" i="1" s="1"/>
  <c r="X19" i="1" s="1"/>
  <c r="X18" i="1" s="1"/>
  <c r="Z23" i="1"/>
  <c r="Z22" i="1" s="1"/>
  <c r="Z21" i="1" s="1"/>
  <c r="Z20" i="1" s="1"/>
  <c r="Z19" i="1" s="1"/>
  <c r="Z18" i="1" s="1"/>
  <c r="X607" i="1"/>
  <c r="Z608" i="1"/>
  <c r="Z607" i="1" s="1"/>
  <c r="Z606" i="1" s="1"/>
  <c r="Z605" i="1" s="1"/>
  <c r="X46" i="1"/>
  <c r="Z47" i="1"/>
  <c r="Z46" i="1" s="1"/>
  <c r="X48" i="1"/>
  <c r="Z49" i="1"/>
  <c r="Z48" i="1" s="1"/>
  <c r="X579" i="1"/>
  <c r="X578" i="1" s="1"/>
  <c r="Z580" i="1"/>
  <c r="Z579" i="1" s="1"/>
  <c r="Z578" i="1" s="1"/>
  <c r="X119" i="1"/>
  <c r="Z120" i="1"/>
  <c r="Z119" i="1" s="1"/>
  <c r="X137" i="1"/>
  <c r="X136" i="1" s="1"/>
  <c r="X135" i="1" s="1"/>
  <c r="X134" i="1" s="1"/>
  <c r="Z138" i="1"/>
  <c r="Z137" i="1" s="1"/>
  <c r="Z136" i="1" s="1"/>
  <c r="Z135" i="1" s="1"/>
  <c r="Z134" i="1" s="1"/>
  <c r="X319" i="1"/>
  <c r="X318" i="1" s="1"/>
  <c r="Z320" i="1"/>
  <c r="Z319" i="1" s="1"/>
  <c r="Z318" i="1" s="1"/>
  <c r="X300" i="1"/>
  <c r="X299" i="1" s="1"/>
  <c r="X298" i="1" s="1"/>
  <c r="Z301" i="1"/>
  <c r="Z300" i="1" s="1"/>
  <c r="Z299" i="1" s="1"/>
  <c r="Z298" i="1" s="1"/>
  <c r="X529" i="1"/>
  <c r="Z530" i="1"/>
  <c r="Z529" i="1" s="1"/>
  <c r="X272" i="1"/>
  <c r="X271" i="1" s="1"/>
  <c r="Z273" i="1"/>
  <c r="Z272" i="1" s="1"/>
  <c r="Z271" i="1" s="1"/>
  <c r="X308" i="1"/>
  <c r="X307" i="1" s="1"/>
  <c r="Z309" i="1"/>
  <c r="Z308" i="1" s="1"/>
  <c r="Z307" i="1" s="1"/>
  <c r="X437" i="1"/>
  <c r="X436" i="1" s="1"/>
  <c r="Z438" i="1"/>
  <c r="Z437" i="1" s="1"/>
  <c r="Z436" i="1" s="1"/>
  <c r="X522" i="1"/>
  <c r="Z523" i="1"/>
  <c r="Z522" i="1" s="1"/>
  <c r="Z519" i="1" s="1"/>
  <c r="Z518" i="1" s="1"/>
  <c r="Z517" i="1" s="1"/>
  <c r="X617" i="1"/>
  <c r="X616" i="1" s="1"/>
  <c r="Z618" i="1"/>
  <c r="Z617" i="1" s="1"/>
  <c r="Z616" i="1" s="1"/>
  <c r="X506" i="1"/>
  <c r="Z507" i="1"/>
  <c r="Z506" i="1" s="1"/>
  <c r="X257" i="1"/>
  <c r="X256" i="1" s="1"/>
  <c r="Z258" i="1"/>
  <c r="Z257" i="1" s="1"/>
  <c r="Z256" i="1" s="1"/>
  <c r="X102" i="1"/>
  <c r="Z103" i="1"/>
  <c r="Z102" i="1" s="1"/>
  <c r="X602" i="1"/>
  <c r="X601" i="1" s="1"/>
  <c r="X600" i="1" s="1"/>
  <c r="X599" i="1" s="1"/>
  <c r="X598" i="1" s="1"/>
  <c r="Z603" i="1"/>
  <c r="Z602" i="1" s="1"/>
  <c r="Z601" i="1" s="1"/>
  <c r="Z600" i="1" s="1"/>
  <c r="Z599" i="1" s="1"/>
  <c r="Z598" i="1" s="1"/>
  <c r="X305" i="1"/>
  <c r="X304" i="1" s="1"/>
  <c r="Z306" i="1"/>
  <c r="Z305" i="1" s="1"/>
  <c r="Z304" i="1" s="1"/>
  <c r="X562" i="1"/>
  <c r="X561" i="1" s="1"/>
  <c r="Z563" i="1"/>
  <c r="Z562" i="1" s="1"/>
  <c r="Z561" i="1" s="1"/>
  <c r="X269" i="1"/>
  <c r="X268" i="1" s="1"/>
  <c r="X267" i="1" s="1"/>
  <c r="Z270" i="1"/>
  <c r="Z269" i="1" s="1"/>
  <c r="Z268" i="1" s="1"/>
  <c r="Z267" i="1" s="1"/>
  <c r="Z266" i="1" s="1"/>
  <c r="X595" i="1"/>
  <c r="X594" i="1" s="1"/>
  <c r="X593" i="1" s="1"/>
  <c r="Z596" i="1"/>
  <c r="Z595" i="1" s="1"/>
  <c r="Z594" i="1" s="1"/>
  <c r="Z593" i="1" s="1"/>
  <c r="X537" i="1"/>
  <c r="Z538" i="1"/>
  <c r="Z537" i="1" s="1"/>
  <c r="X264" i="1"/>
  <c r="X263" i="1" s="1"/>
  <c r="X262" i="1" s="1"/>
  <c r="Z265" i="1"/>
  <c r="Z264" i="1" s="1"/>
  <c r="Z263" i="1" s="1"/>
  <c r="Z262" i="1" s="1"/>
  <c r="X584" i="1"/>
  <c r="X583" i="1" s="1"/>
  <c r="Z585" i="1"/>
  <c r="Z584" i="1" s="1"/>
  <c r="Z583" i="1" s="1"/>
  <c r="Z582" i="1" s="1"/>
  <c r="Z581" i="1" s="1"/>
  <c r="X145" i="1"/>
  <c r="X144" i="1" s="1"/>
  <c r="Z146" i="1"/>
  <c r="Z145" i="1" s="1"/>
  <c r="Z144" i="1" s="1"/>
  <c r="X151" i="1"/>
  <c r="X150" i="1" s="1"/>
  <c r="Z152" i="1"/>
  <c r="Z151" i="1" s="1"/>
  <c r="Z150" i="1" s="1"/>
  <c r="X173" i="1"/>
  <c r="X172" i="1" s="1"/>
  <c r="Z174" i="1"/>
  <c r="Z173" i="1" s="1"/>
  <c r="Z172" i="1" s="1"/>
  <c r="X98" i="1"/>
  <c r="Z99" i="1"/>
  <c r="Z98" i="1" s="1"/>
  <c r="Z97" i="1" s="1"/>
  <c r="Z96" i="1" s="1"/>
  <c r="X166" i="1"/>
  <c r="X165" i="1" s="1"/>
  <c r="Z167" i="1"/>
  <c r="Z166" i="1" s="1"/>
  <c r="Z165" i="1" s="1"/>
  <c r="X405" i="1"/>
  <c r="Z406" i="1"/>
  <c r="Z405" i="1" s="1"/>
  <c r="X627" i="1"/>
  <c r="X626" i="1" s="1"/>
  <c r="Z628" i="1"/>
  <c r="Z627" i="1" s="1"/>
  <c r="Z626" i="1" s="1"/>
  <c r="X539" i="1"/>
  <c r="Z540" i="1"/>
  <c r="Z539" i="1" s="1"/>
  <c r="X113" i="1"/>
  <c r="Z114" i="1"/>
  <c r="Z113" i="1" s="1"/>
  <c r="X641" i="1"/>
  <c r="X640" i="1" s="1"/>
  <c r="Z642" i="1"/>
  <c r="Z641" i="1" s="1"/>
  <c r="Z640" i="1" s="1"/>
  <c r="X440" i="1"/>
  <c r="X439" i="1" s="1"/>
  <c r="Z441" i="1"/>
  <c r="Z440" i="1" s="1"/>
  <c r="Z439" i="1" s="1"/>
  <c r="X292" i="1"/>
  <c r="X291" i="1" s="1"/>
  <c r="X290" i="1" s="1"/>
  <c r="Z293" i="1"/>
  <c r="Z292" i="1" s="1"/>
  <c r="Z291" i="1" s="1"/>
  <c r="Z290" i="1" s="1"/>
  <c r="X492" i="1"/>
  <c r="X491" i="1" s="1"/>
  <c r="X490" i="1" s="1"/>
  <c r="X489" i="1" s="1"/>
  <c r="X488" i="1" s="1"/>
  <c r="X487" i="1" s="1"/>
  <c r="Z493" i="1"/>
  <c r="Z492" i="1" s="1"/>
  <c r="Z491" i="1" s="1"/>
  <c r="Z490" i="1" s="1"/>
  <c r="Z489" i="1" s="1"/>
  <c r="Z488" i="1" s="1"/>
  <c r="Z487" i="1" s="1"/>
  <c r="X531" i="1"/>
  <c r="Z532" i="1"/>
  <c r="Z531" i="1" s="1"/>
  <c r="X94" i="1"/>
  <c r="X93" i="1" s="1"/>
  <c r="X92" i="1" s="1"/>
  <c r="Z95" i="1"/>
  <c r="Z94" i="1" s="1"/>
  <c r="Z93" i="1" s="1"/>
  <c r="Z92" i="1" s="1"/>
  <c r="X260" i="1"/>
  <c r="X259" i="1" s="1"/>
  <c r="Z261" i="1"/>
  <c r="Z260" i="1" s="1"/>
  <c r="Z259" i="1" s="1"/>
  <c r="X234" i="1"/>
  <c r="X233" i="1" s="1"/>
  <c r="Z235" i="1"/>
  <c r="Z234" i="1" s="1"/>
  <c r="Z233" i="1" s="1"/>
  <c r="X83" i="1"/>
  <c r="Z84" i="1"/>
  <c r="Z83" i="1" s="1"/>
  <c r="Z82" i="1" s="1"/>
  <c r="Z81" i="1" s="1"/>
  <c r="Z80" i="1" s="1"/>
  <c r="X162" i="1"/>
  <c r="X161" i="1" s="1"/>
  <c r="X160" i="1" s="1"/>
  <c r="Z163" i="1"/>
  <c r="Z162" i="1" s="1"/>
  <c r="Z161" i="1" s="1"/>
  <c r="Z160" i="1" s="1"/>
  <c r="X115" i="1"/>
  <c r="Z116" i="1"/>
  <c r="Z115" i="1" s="1"/>
  <c r="X216" i="1"/>
  <c r="Z217" i="1"/>
  <c r="Z216" i="1" s="1"/>
  <c r="X250" i="1"/>
  <c r="X249" i="1" s="1"/>
  <c r="X248" i="1" s="1"/>
  <c r="Z251" i="1"/>
  <c r="Z250" i="1" s="1"/>
  <c r="Z249" i="1" s="1"/>
  <c r="Z248" i="1" s="1"/>
  <c r="Z247" i="1" s="1"/>
  <c r="X52" i="1"/>
  <c r="Z53" i="1"/>
  <c r="Z52" i="1" s="1"/>
  <c r="X543" i="1"/>
  <c r="Z544" i="1"/>
  <c r="Z543" i="1" s="1"/>
  <c r="X485" i="1"/>
  <c r="X484" i="1" s="1"/>
  <c r="X483" i="1" s="1"/>
  <c r="X482" i="1" s="1"/>
  <c r="Z486" i="1"/>
  <c r="Z485" i="1" s="1"/>
  <c r="Z484" i="1" s="1"/>
  <c r="Z483" i="1" s="1"/>
  <c r="Z482" i="1" s="1"/>
  <c r="X148" i="1"/>
  <c r="X147" i="1" s="1"/>
  <c r="Z149" i="1"/>
  <c r="Z148" i="1" s="1"/>
  <c r="Z147" i="1" s="1"/>
  <c r="X32" i="1"/>
  <c r="X31" i="1" s="1"/>
  <c r="X30" i="1" s="1"/>
  <c r="Z33" i="1"/>
  <c r="Z32" i="1" s="1"/>
  <c r="Z31" i="1" s="1"/>
  <c r="Z30" i="1" s="1"/>
  <c r="Z29" i="1" s="1"/>
  <c r="Z28" i="1" s="1"/>
  <c r="Z27" i="1" s="1"/>
  <c r="X284" i="1"/>
  <c r="X283" i="1" s="1"/>
  <c r="Z285" i="1"/>
  <c r="Z284" i="1" s="1"/>
  <c r="Z283" i="1" s="1"/>
  <c r="Z279" i="1" s="1"/>
  <c r="X132" i="1"/>
  <c r="X131" i="1" s="1"/>
  <c r="X130" i="1" s="1"/>
  <c r="X129" i="1" s="1"/>
  <c r="Z133" i="1"/>
  <c r="Z132" i="1" s="1"/>
  <c r="Z131" i="1" s="1"/>
  <c r="Z130" i="1" s="1"/>
  <c r="Z129" i="1" s="1"/>
  <c r="X68" i="1"/>
  <c r="Z69" i="1"/>
  <c r="Z68" i="1" s="1"/>
  <c r="X515" i="1"/>
  <c r="X514" i="1" s="1"/>
  <c r="X513" i="1" s="1"/>
  <c r="X512" i="1" s="1"/>
  <c r="Z516" i="1"/>
  <c r="Z515" i="1" s="1"/>
  <c r="Z514" i="1" s="1"/>
  <c r="Z513" i="1" s="1"/>
  <c r="Z512" i="1" s="1"/>
  <c r="X510" i="1"/>
  <c r="Z511" i="1"/>
  <c r="Z510" i="1" s="1"/>
  <c r="Z505" i="1" s="1"/>
  <c r="Z504" i="1" s="1"/>
  <c r="Z503" i="1" s="1"/>
  <c r="Z502" i="1" s="1"/>
  <c r="X500" i="1"/>
  <c r="X499" i="1" s="1"/>
  <c r="X498" i="1" s="1"/>
  <c r="X497" i="1" s="1"/>
  <c r="X496" i="1" s="1"/>
  <c r="Z501" i="1"/>
  <c r="Z500" i="1" s="1"/>
  <c r="Z499" i="1" s="1"/>
  <c r="Z498" i="1" s="1"/>
  <c r="Z497" i="1" s="1"/>
  <c r="Z496" i="1" s="1"/>
  <c r="X480" i="1"/>
  <c r="X479" i="1" s="1"/>
  <c r="X478" i="1" s="1"/>
  <c r="Z481" i="1"/>
  <c r="Z480" i="1" s="1"/>
  <c r="Z479" i="1" s="1"/>
  <c r="Z478" i="1" s="1"/>
  <c r="X471" i="1"/>
  <c r="X470" i="1" s="1"/>
  <c r="X469" i="1" s="1"/>
  <c r="Z472" i="1"/>
  <c r="Z471" i="1" s="1"/>
  <c r="Z470" i="1" s="1"/>
  <c r="Z469" i="1" s="1"/>
  <c r="X452" i="1"/>
  <c r="X451" i="1" s="1"/>
  <c r="Z453" i="1"/>
  <c r="Z452" i="1" s="1"/>
  <c r="Z451" i="1" s="1"/>
  <c r="X446" i="1"/>
  <c r="X445" i="1" s="1"/>
  <c r="X444" i="1" s="1"/>
  <c r="X443" i="1" s="1"/>
  <c r="Z447" i="1"/>
  <c r="Z446" i="1" s="1"/>
  <c r="Z445" i="1" s="1"/>
  <c r="Z444" i="1" s="1"/>
  <c r="Z443" i="1" s="1"/>
  <c r="X463" i="1"/>
  <c r="X462" i="1" s="1"/>
  <c r="Z464" i="1"/>
  <c r="Z463" i="1" s="1"/>
  <c r="Z462" i="1" s="1"/>
  <c r="X455" i="1"/>
  <c r="X454" i="1" s="1"/>
  <c r="Z456" i="1"/>
  <c r="Z455" i="1" s="1"/>
  <c r="Z454" i="1" s="1"/>
  <c r="X476" i="1"/>
  <c r="X475" i="1" s="1"/>
  <c r="X474" i="1" s="1"/>
  <c r="X473" i="1" s="1"/>
  <c r="Z477" i="1"/>
  <c r="Z476" i="1" s="1"/>
  <c r="Z475" i="1" s="1"/>
  <c r="Z474" i="1" s="1"/>
  <c r="Z473" i="1" s="1"/>
  <c r="X466" i="1"/>
  <c r="X465" i="1" s="1"/>
  <c r="Z467" i="1"/>
  <c r="Z466" i="1" s="1"/>
  <c r="Z465" i="1" s="1"/>
  <c r="Z461" i="1" s="1"/>
  <c r="Z460" i="1" s="1"/>
  <c r="X458" i="1"/>
  <c r="X457" i="1" s="1"/>
  <c r="Z459" i="1"/>
  <c r="Z458" i="1" s="1"/>
  <c r="Z457" i="1" s="1"/>
  <c r="X412" i="1"/>
  <c r="X411" i="1" s="1"/>
  <c r="X410" i="1" s="1"/>
  <c r="X409" i="1" s="1"/>
  <c r="Z413" i="1"/>
  <c r="Z412" i="1" s="1"/>
  <c r="Z411" i="1" s="1"/>
  <c r="Z410" i="1" s="1"/>
  <c r="Z409" i="1" s="1"/>
  <c r="X432" i="1"/>
  <c r="X431" i="1" s="1"/>
  <c r="X430" i="1" s="1"/>
  <c r="X429" i="1" s="1"/>
  <c r="Z433" i="1"/>
  <c r="Z432" i="1" s="1"/>
  <c r="Z431" i="1" s="1"/>
  <c r="Z430" i="1" s="1"/>
  <c r="Z429" i="1" s="1"/>
  <c r="X407" i="1"/>
  <c r="Z408" i="1"/>
  <c r="Z407" i="1" s="1"/>
  <c r="Z404" i="1" s="1"/>
  <c r="Z403" i="1" s="1"/>
  <c r="Z402" i="1" s="1"/>
  <c r="X427" i="1"/>
  <c r="X426" i="1" s="1"/>
  <c r="X425" i="1" s="1"/>
  <c r="Z428" i="1"/>
  <c r="Z427" i="1" s="1"/>
  <c r="Z426" i="1" s="1"/>
  <c r="Z425" i="1" s="1"/>
  <c r="X418" i="1"/>
  <c r="X417" i="1" s="1"/>
  <c r="X416" i="1" s="1"/>
  <c r="X415" i="1" s="1"/>
  <c r="X414" i="1" s="1"/>
  <c r="Z419" i="1"/>
  <c r="Z418" i="1" s="1"/>
  <c r="Z417" i="1" s="1"/>
  <c r="Z416" i="1" s="1"/>
  <c r="Z415" i="1" s="1"/>
  <c r="Z414" i="1" s="1"/>
  <c r="X423" i="1"/>
  <c r="X422" i="1" s="1"/>
  <c r="X421" i="1" s="1"/>
  <c r="Z424" i="1"/>
  <c r="Z423" i="1" s="1"/>
  <c r="Z422" i="1" s="1"/>
  <c r="Z421" i="1" s="1"/>
  <c r="X392" i="1"/>
  <c r="X391" i="1" s="1"/>
  <c r="X390" i="1" s="1"/>
  <c r="Z393" i="1"/>
  <c r="Z392" i="1" s="1"/>
  <c r="Z391" i="1" s="1"/>
  <c r="Z390" i="1" s="1"/>
  <c r="X400" i="1"/>
  <c r="X399" i="1" s="1"/>
  <c r="X398" i="1" s="1"/>
  <c r="Z401" i="1"/>
  <c r="Z400" i="1" s="1"/>
  <c r="Z399" i="1" s="1"/>
  <c r="Z398" i="1" s="1"/>
  <c r="X388" i="1"/>
  <c r="X387" i="1" s="1"/>
  <c r="X386" i="1" s="1"/>
  <c r="Z389" i="1"/>
  <c r="Z388" i="1" s="1"/>
  <c r="Z387" i="1" s="1"/>
  <c r="Z386" i="1" s="1"/>
  <c r="X396" i="1"/>
  <c r="X395" i="1" s="1"/>
  <c r="X394" i="1" s="1"/>
  <c r="Z397" i="1"/>
  <c r="Z396" i="1" s="1"/>
  <c r="Z395" i="1" s="1"/>
  <c r="Z394" i="1" s="1"/>
  <c r="X347" i="1"/>
  <c r="X346" i="1" s="1"/>
  <c r="X345" i="1" s="1"/>
  <c r="X344" i="1" s="1"/>
  <c r="Z348" i="1"/>
  <c r="Z347" i="1" s="1"/>
  <c r="Z346" i="1" s="1"/>
  <c r="Z345" i="1" s="1"/>
  <c r="Z344" i="1" s="1"/>
  <c r="X376" i="1"/>
  <c r="X375" i="1" s="1"/>
  <c r="Z377" i="1"/>
  <c r="Z376" i="1" s="1"/>
  <c r="Z375" i="1" s="1"/>
  <c r="X338" i="1"/>
  <c r="X337" i="1" s="1"/>
  <c r="X336" i="1" s="1"/>
  <c r="Z339" i="1"/>
  <c r="Z338" i="1" s="1"/>
  <c r="Z337" i="1" s="1"/>
  <c r="Z336" i="1" s="1"/>
  <c r="X381" i="1"/>
  <c r="X380" i="1" s="1"/>
  <c r="X379" i="1" s="1"/>
  <c r="X378" i="1" s="1"/>
  <c r="Z382" i="1"/>
  <c r="Z381" i="1" s="1"/>
  <c r="Z380" i="1" s="1"/>
  <c r="Z379" i="1" s="1"/>
  <c r="Z378" i="1" s="1"/>
  <c r="X334" i="1"/>
  <c r="X333" i="1" s="1"/>
  <c r="X332" i="1" s="1"/>
  <c r="Z335" i="1"/>
  <c r="Z334" i="1" s="1"/>
  <c r="Z333" i="1" s="1"/>
  <c r="Z332" i="1" s="1"/>
  <c r="V364" i="1"/>
  <c r="V331" i="1"/>
  <c r="X367" i="1"/>
  <c r="X366" i="1" s="1"/>
  <c r="X365" i="1" s="1"/>
  <c r="Z368" i="1"/>
  <c r="Z367" i="1" s="1"/>
  <c r="Z366" i="1" s="1"/>
  <c r="Z365" i="1" s="1"/>
  <c r="X342" i="1"/>
  <c r="X341" i="1" s="1"/>
  <c r="X340" i="1" s="1"/>
  <c r="X331" i="1" s="1"/>
  <c r="Z343" i="1"/>
  <c r="Z342" i="1" s="1"/>
  <c r="Z341" i="1" s="1"/>
  <c r="Z340" i="1" s="1"/>
  <c r="X362" i="1"/>
  <c r="X361" i="1" s="1"/>
  <c r="X360" i="1" s="1"/>
  <c r="X359" i="1" s="1"/>
  <c r="Z363" i="1"/>
  <c r="Z362" i="1" s="1"/>
  <c r="Z361" i="1" s="1"/>
  <c r="Z360" i="1" s="1"/>
  <c r="Z359" i="1" s="1"/>
  <c r="X371" i="1"/>
  <c r="X370" i="1" s="1"/>
  <c r="X369" i="1" s="1"/>
  <c r="Z372" i="1"/>
  <c r="Z371" i="1" s="1"/>
  <c r="Z370" i="1" s="1"/>
  <c r="Z369" i="1" s="1"/>
  <c r="X352" i="1"/>
  <c r="X351" i="1" s="1"/>
  <c r="X350" i="1" s="1"/>
  <c r="X349" i="1" s="1"/>
  <c r="Z353" i="1"/>
  <c r="Z352" i="1" s="1"/>
  <c r="Z351" i="1" s="1"/>
  <c r="Z350" i="1" s="1"/>
  <c r="Z349" i="1" s="1"/>
  <c r="X357" i="1"/>
  <c r="X356" i="1" s="1"/>
  <c r="X355" i="1" s="1"/>
  <c r="X354" i="1" s="1"/>
  <c r="Z358" i="1"/>
  <c r="Z357" i="1" s="1"/>
  <c r="Z356" i="1" s="1"/>
  <c r="Z355" i="1" s="1"/>
  <c r="Z354" i="1" s="1"/>
  <c r="V158" i="1"/>
  <c r="X191" i="1"/>
  <c r="X190" i="1" s="1"/>
  <c r="X189" i="1" s="1"/>
  <c r="X164" i="1"/>
  <c r="T330" i="1"/>
  <c r="T329" i="1" s="1"/>
  <c r="X450" i="1"/>
  <c r="X374" i="1"/>
  <c r="X373" i="1"/>
  <c r="X364" i="1" s="1"/>
  <c r="X519" i="1"/>
  <c r="X518" i="1" s="1"/>
  <c r="X517" i="1" s="1"/>
  <c r="X97" i="1"/>
  <c r="X96" i="1" s="1"/>
  <c r="X91" i="1" s="1"/>
  <c r="X29" i="1"/>
  <c r="X28" i="1" s="1"/>
  <c r="X27" i="1" s="1"/>
  <c r="X404" i="1"/>
  <c r="X403" i="1" s="1"/>
  <c r="X402" i="1" s="1"/>
  <c r="X385" i="1" s="1"/>
  <c r="V638" i="1"/>
  <c r="V637" i="1" s="1"/>
  <c r="V632" i="1" s="1"/>
  <c r="X639" i="1"/>
  <c r="V549" i="1"/>
  <c r="V548" i="1" s="1"/>
  <c r="V547" i="1" s="1"/>
  <c r="V546" i="1" s="1"/>
  <c r="V545" i="1" s="1"/>
  <c r="V450" i="1"/>
  <c r="V97" i="1"/>
  <c r="V96" i="1" s="1"/>
  <c r="V91" i="1" s="1"/>
  <c r="V505" i="1"/>
  <c r="V504" i="1" s="1"/>
  <c r="V503" i="1" s="1"/>
  <c r="V502" i="1" s="1"/>
  <c r="V495" i="1" s="1"/>
  <c r="V494" i="1" s="1"/>
  <c r="V82" i="1"/>
  <c r="V81" i="1" s="1"/>
  <c r="V80" i="1" s="1"/>
  <c r="V31" i="1"/>
  <c r="V30" i="1" s="1"/>
  <c r="V29" i="1" s="1"/>
  <c r="V28" i="1" s="1"/>
  <c r="V27" i="1" s="1"/>
  <c r="V404" i="1"/>
  <c r="V403" i="1" s="1"/>
  <c r="V402" i="1" s="1"/>
  <c r="V385" i="1" s="1"/>
  <c r="V384" i="1" s="1"/>
  <c r="V383" i="1" s="1"/>
  <c r="X209" i="1"/>
  <c r="X294" i="1"/>
  <c r="X229" i="1"/>
  <c r="X224" i="1" s="1"/>
  <c r="X219" i="1" s="1"/>
  <c r="X606" i="1"/>
  <c r="X605" i="1" s="1"/>
  <c r="X45" i="1"/>
  <c r="X44" i="1" s="1"/>
  <c r="X43" i="1" s="1"/>
  <c r="X42" i="1" s="1"/>
  <c r="X41" i="1" s="1"/>
  <c r="X528" i="1"/>
  <c r="X527" i="1" s="1"/>
  <c r="X461" i="1"/>
  <c r="X460" i="1" s="1"/>
  <c r="X449" i="1" s="1"/>
  <c r="X448" i="1" s="1"/>
  <c r="X505" i="1"/>
  <c r="X504" i="1" s="1"/>
  <c r="X503" i="1" s="1"/>
  <c r="X502" i="1" s="1"/>
  <c r="X495" i="1" s="1"/>
  <c r="X266" i="1"/>
  <c r="X536" i="1"/>
  <c r="X535" i="1" s="1"/>
  <c r="X534" i="1" s="1"/>
  <c r="X533" i="1" s="1"/>
  <c r="X582" i="1"/>
  <c r="X581" i="1" s="1"/>
  <c r="X577" i="1" s="1"/>
  <c r="X112" i="1"/>
  <c r="X111" i="1" s="1"/>
  <c r="X110" i="1" s="1"/>
  <c r="X247" i="1"/>
  <c r="X279" i="1"/>
  <c r="X420" i="1"/>
  <c r="V658" i="1"/>
  <c r="V657" i="1" s="1"/>
  <c r="V656" i="1" s="1"/>
  <c r="V652" i="1" s="1"/>
  <c r="V651" i="1" s="1"/>
  <c r="V650" i="1" s="1"/>
  <c r="V649" i="1" s="1"/>
  <c r="X659" i="1"/>
  <c r="T547" i="1"/>
  <c r="T546" i="1" s="1"/>
  <c r="T545" i="1" s="1"/>
  <c r="X565" i="1"/>
  <c r="X564" i="1" s="1"/>
  <c r="T78" i="1"/>
  <c r="T17" i="1" s="1"/>
  <c r="V203" i="1"/>
  <c r="V202" i="1" s="1"/>
  <c r="V201" i="1" s="1"/>
  <c r="V200" i="1" s="1"/>
  <c r="V199" i="1" s="1"/>
  <c r="X204" i="1"/>
  <c r="V191" i="1"/>
  <c r="V190" i="1" s="1"/>
  <c r="V189" i="1" s="1"/>
  <c r="V606" i="1"/>
  <c r="V605" i="1" s="1"/>
  <c r="V604" i="1" s="1"/>
  <c r="V597" i="1" s="1"/>
  <c r="V461" i="1"/>
  <c r="V460" i="1" s="1"/>
  <c r="V266" i="1"/>
  <c r="V247" i="1"/>
  <c r="V279" i="1"/>
  <c r="V274" i="1" s="1"/>
  <c r="V354" i="1"/>
  <c r="V330" i="1" s="1"/>
  <c r="V329" i="1" s="1"/>
  <c r="V43" i="1"/>
  <c r="V42" i="1" s="1"/>
  <c r="V41" i="1" s="1"/>
  <c r="T442" i="1"/>
  <c r="T328" i="1" s="1"/>
  <c r="T157" i="1"/>
  <c r="T156" i="1" s="1"/>
  <c r="V621" i="1"/>
  <c r="V620" i="1" s="1"/>
  <c r="V619" i="1" s="1"/>
  <c r="T245" i="1"/>
  <c r="T218" i="1" s="1"/>
  <c r="R310" i="1"/>
  <c r="R303" i="1" s="1"/>
  <c r="R266" i="1"/>
  <c r="R191" i="1"/>
  <c r="R632" i="1"/>
  <c r="R364" i="1"/>
  <c r="R656" i="1"/>
  <c r="R159" i="1"/>
  <c r="R599" i="1"/>
  <c r="R489" i="1"/>
  <c r="R473" i="1"/>
  <c r="R443" i="1"/>
  <c r="R123" i="1"/>
  <c r="R184" i="1"/>
  <c r="R415" i="1"/>
  <c r="R482" i="1"/>
  <c r="R179" i="1"/>
  <c r="R385" i="1"/>
  <c r="R533" i="1"/>
  <c r="R134" i="1"/>
  <c r="R129" i="1"/>
  <c r="R28" i="1"/>
  <c r="R359" i="1"/>
  <c r="R581" i="1"/>
  <c r="R19" i="1"/>
  <c r="R512" i="1"/>
  <c r="R349" i="1"/>
  <c r="R73" i="1"/>
  <c r="R224" i="1"/>
  <c r="R201" i="1"/>
  <c r="P328" i="1"/>
  <c r="P787" i="1" s="1"/>
  <c r="R190" i="1"/>
  <c r="R139" i="1"/>
  <c r="R247" i="1"/>
  <c r="R611" i="1"/>
  <c r="R643" i="1"/>
  <c r="R63" i="1"/>
  <c r="R517" i="1"/>
  <c r="R497" i="1"/>
  <c r="R556" i="1"/>
  <c r="R460" i="1"/>
  <c r="R572" i="1"/>
  <c r="R110" i="1"/>
  <c r="R429" i="1"/>
  <c r="R378" i="1"/>
  <c r="R434" i="1"/>
  <c r="R344" i="1"/>
  <c r="R409" i="1"/>
  <c r="R503" i="1"/>
  <c r="R323" i="1"/>
  <c r="R286" i="1"/>
  <c r="R91" i="1"/>
  <c r="R43" i="1"/>
  <c r="R621" i="1"/>
  <c r="L328" i="1"/>
  <c r="L787" i="1" s="1"/>
  <c r="L789" i="1" s="1"/>
  <c r="N218" i="1"/>
  <c r="N328" i="1"/>
  <c r="J442" i="1"/>
  <c r="J245" i="1"/>
  <c r="J17" i="1"/>
  <c r="J619" i="1"/>
  <c r="J329" i="1"/>
  <c r="J494" i="1"/>
  <c r="J546" i="1"/>
  <c r="J383" i="1"/>
  <c r="J650" i="1"/>
  <c r="J157" i="1"/>
  <c r="F643" i="1"/>
  <c r="F193" i="1"/>
  <c r="F192" i="1" s="1"/>
  <c r="F375" i="1"/>
  <c r="F373" i="1" s="1"/>
  <c r="F341" i="1"/>
  <c r="F340" i="1" s="1"/>
  <c r="F399" i="1"/>
  <c r="F398" i="1" s="1"/>
  <c r="F395" i="1"/>
  <c r="F394" i="1" s="1"/>
  <c r="F147" i="1"/>
  <c r="X638" i="1" l="1"/>
  <c r="X637" i="1" s="1"/>
  <c r="X632" i="1" s="1"/>
  <c r="Z639" i="1"/>
  <c r="Z638" i="1" s="1"/>
  <c r="Z637" i="1" s="1"/>
  <c r="Z112" i="1"/>
  <c r="Z111" i="1" s="1"/>
  <c r="Z110" i="1" s="1"/>
  <c r="Z91" i="1"/>
  <c r="Z79" i="1" s="1"/>
  <c r="Z78" i="1" s="1"/>
  <c r="Z17" i="1" s="1"/>
  <c r="Z536" i="1"/>
  <c r="Z535" i="1" s="1"/>
  <c r="Z534" i="1" s="1"/>
  <c r="Z533" i="1" s="1"/>
  <c r="Z435" i="1"/>
  <c r="Z434" i="1" s="1"/>
  <c r="Z528" i="1"/>
  <c r="Z527" i="1" s="1"/>
  <c r="Z577" i="1"/>
  <c r="Z45" i="1"/>
  <c r="Z44" i="1" s="1"/>
  <c r="Z43" i="1" s="1"/>
  <c r="Z42" i="1" s="1"/>
  <c r="Z41" i="1" s="1"/>
  <c r="Z164" i="1"/>
  <c r="Z229" i="1"/>
  <c r="Z224" i="1" s="1"/>
  <c r="Z219" i="1" s="1"/>
  <c r="Z191" i="1"/>
  <c r="Z190" i="1" s="1"/>
  <c r="Z189" i="1" s="1"/>
  <c r="Z294" i="1"/>
  <c r="Z622" i="1"/>
  <c r="Z612" i="1"/>
  <c r="Z611" i="1" s="1"/>
  <c r="Z604" i="1" s="1"/>
  <c r="Z597" i="1" s="1"/>
  <c r="Z209" i="1"/>
  <c r="Z565" i="1"/>
  <c r="Z564" i="1" s="1"/>
  <c r="Z310" i="1"/>
  <c r="Z303" i="1" s="1"/>
  <c r="Z302" i="1" s="1"/>
  <c r="Z557" i="1"/>
  <c r="Z556" i="1" s="1"/>
  <c r="Z548" i="1" s="1"/>
  <c r="Z547" i="1" s="1"/>
  <c r="Z546" i="1" s="1"/>
  <c r="Z545" i="1" s="1"/>
  <c r="Z171" i="1"/>
  <c r="Z159" i="1" s="1"/>
  <c r="Z158" i="1" s="1"/>
  <c r="Z157" i="1" s="1"/>
  <c r="Z140" i="1"/>
  <c r="Z139" i="1" s="1"/>
  <c r="Z128" i="1" s="1"/>
  <c r="Z286" i="1"/>
  <c r="Z274" i="1" s="1"/>
  <c r="Z246" i="1" s="1"/>
  <c r="Z245" i="1" s="1"/>
  <c r="Z632" i="1"/>
  <c r="Z65" i="1"/>
  <c r="Z64" i="1" s="1"/>
  <c r="Z63" i="1" s="1"/>
  <c r="Z62" i="1" s="1"/>
  <c r="Z61" i="1" s="1"/>
  <c r="X658" i="1"/>
  <c r="X657" i="1" s="1"/>
  <c r="X656" i="1" s="1"/>
  <c r="X652" i="1" s="1"/>
  <c r="X651" i="1" s="1"/>
  <c r="X650" i="1" s="1"/>
  <c r="X649" i="1" s="1"/>
  <c r="Z659" i="1"/>
  <c r="Z658" i="1" s="1"/>
  <c r="Z657" i="1" s="1"/>
  <c r="Z656" i="1" s="1"/>
  <c r="Z652" i="1" s="1"/>
  <c r="Z651" i="1" s="1"/>
  <c r="Z650" i="1" s="1"/>
  <c r="Z649" i="1" s="1"/>
  <c r="X203" i="1"/>
  <c r="X202" i="1" s="1"/>
  <c r="Z204" i="1"/>
  <c r="Z203" i="1" s="1"/>
  <c r="Z202" i="1" s="1"/>
  <c r="X494" i="1"/>
  <c r="X468" i="1"/>
  <c r="X442" i="1" s="1"/>
  <c r="X81" i="1"/>
  <c r="X80" i="1" s="1"/>
  <c r="X79" i="1" s="1"/>
  <c r="X78" i="1" s="1"/>
  <c r="X82" i="1"/>
  <c r="X435" i="1"/>
  <c r="X434" i="1" s="1"/>
  <c r="X622" i="1"/>
  <c r="X548" i="1"/>
  <c r="X612" i="1"/>
  <c r="X611" i="1" s="1"/>
  <c r="X604" i="1" s="1"/>
  <c r="X597" i="1" s="1"/>
  <c r="X310" i="1"/>
  <c r="X303" i="1" s="1"/>
  <c r="X302" i="1" s="1"/>
  <c r="X557" i="1"/>
  <c r="X556" i="1" s="1"/>
  <c r="X171" i="1"/>
  <c r="X159" i="1" s="1"/>
  <c r="X158" i="1" s="1"/>
  <c r="X157" i="1" s="1"/>
  <c r="X140" i="1"/>
  <c r="X139" i="1" s="1"/>
  <c r="X128" i="1" s="1"/>
  <c r="X286" i="1"/>
  <c r="X274" i="1" s="1"/>
  <c r="X65" i="1"/>
  <c r="X64" i="1" s="1"/>
  <c r="X63" i="1" s="1"/>
  <c r="X62" i="1" s="1"/>
  <c r="X61" i="1" s="1"/>
  <c r="Z495" i="1"/>
  <c r="Z494" i="1" s="1"/>
  <c r="Z468" i="1"/>
  <c r="Z450" i="1"/>
  <c r="Z449" i="1" s="1"/>
  <c r="Z448" i="1" s="1"/>
  <c r="Z420" i="1"/>
  <c r="Z385" i="1"/>
  <c r="Z373" i="1"/>
  <c r="Z364" i="1" s="1"/>
  <c r="Z374" i="1"/>
  <c r="Z331" i="1"/>
  <c r="Z330" i="1" s="1"/>
  <c r="Z329" i="1" s="1"/>
  <c r="V157" i="1"/>
  <c r="X246" i="1"/>
  <c r="X245" i="1" s="1"/>
  <c r="X218" i="1" s="1"/>
  <c r="X384" i="1"/>
  <c r="X383" i="1" s="1"/>
  <c r="X201" i="1"/>
  <c r="X200" i="1" s="1"/>
  <c r="X199" i="1" s="1"/>
  <c r="X156" i="1" s="1"/>
  <c r="X547" i="1"/>
  <c r="X546" i="1" s="1"/>
  <c r="X545" i="1" s="1"/>
  <c r="V79" i="1"/>
  <c r="V78" i="1" s="1"/>
  <c r="V17" i="1" s="1"/>
  <c r="V246" i="1"/>
  <c r="V245" i="1" s="1"/>
  <c r="V218" i="1" s="1"/>
  <c r="V449" i="1"/>
  <c r="V448" i="1" s="1"/>
  <c r="V442" i="1" s="1"/>
  <c r="V328" i="1" s="1"/>
  <c r="V156" i="1"/>
  <c r="X330" i="1"/>
  <c r="X329" i="1" s="1"/>
  <c r="T787" i="1"/>
  <c r="R354" i="1"/>
  <c r="R189" i="1"/>
  <c r="R420" i="1"/>
  <c r="R274" i="1"/>
  <c r="R200" i="1"/>
  <c r="R72" i="1"/>
  <c r="R577" i="1"/>
  <c r="R27" i="1"/>
  <c r="R488" i="1"/>
  <c r="R158" i="1"/>
  <c r="R564" i="1"/>
  <c r="R322" i="1"/>
  <c r="R620" i="1"/>
  <c r="R128" i="1"/>
  <c r="R548" i="1"/>
  <c r="R502" i="1"/>
  <c r="R331" i="1"/>
  <c r="R496" i="1"/>
  <c r="R62" i="1"/>
  <c r="R449" i="1"/>
  <c r="R604" i="1"/>
  <c r="R219" i="1"/>
  <c r="R18" i="1"/>
  <c r="R414" i="1"/>
  <c r="R122" i="1"/>
  <c r="R468" i="1"/>
  <c r="R598" i="1"/>
  <c r="R652" i="1"/>
  <c r="R302" i="1"/>
  <c r="R79" i="1"/>
  <c r="R42" i="1"/>
  <c r="N787" i="1"/>
  <c r="N789" i="1" s="1"/>
  <c r="J218" i="1"/>
  <c r="J328" i="1"/>
  <c r="J156" i="1"/>
  <c r="J545" i="1"/>
  <c r="J649" i="1"/>
  <c r="F374" i="1"/>
  <c r="F22" i="1"/>
  <c r="F32" i="1"/>
  <c r="F34" i="1"/>
  <c r="F39" i="1"/>
  <c r="F46" i="1"/>
  <c r="F48" i="1"/>
  <c r="F52" i="1"/>
  <c r="F66" i="1"/>
  <c r="F68" i="1"/>
  <c r="F76" i="1"/>
  <c r="F83" i="1"/>
  <c r="F85" i="1"/>
  <c r="F94" i="1"/>
  <c r="F98" i="1"/>
  <c r="F102" i="1"/>
  <c r="F105" i="1"/>
  <c r="F108" i="1"/>
  <c r="F113" i="1"/>
  <c r="F115" i="1"/>
  <c r="F119" i="1"/>
  <c r="F126" i="1"/>
  <c r="F132" i="1"/>
  <c r="X17" i="1" l="1"/>
  <c r="Z384" i="1"/>
  <c r="Z383" i="1" s="1"/>
  <c r="Z442" i="1"/>
  <c r="Z621" i="1"/>
  <c r="Z620" i="1" s="1"/>
  <c r="Z619" i="1" s="1"/>
  <c r="Z201" i="1"/>
  <c r="Z200" i="1" s="1"/>
  <c r="Z199" i="1" s="1"/>
  <c r="Z156" i="1" s="1"/>
  <c r="Z218" i="1"/>
  <c r="X621" i="1"/>
  <c r="X620" i="1" s="1"/>
  <c r="X619" i="1" s="1"/>
  <c r="Z328" i="1"/>
  <c r="X328" i="1"/>
  <c r="X787" i="1" s="1"/>
  <c r="V787" i="1"/>
  <c r="R61" i="1"/>
  <c r="R157" i="1"/>
  <c r="R384" i="1"/>
  <c r="R597" i="1"/>
  <c r="R321" i="1"/>
  <c r="R448" i="1"/>
  <c r="R495" i="1"/>
  <c r="R487" i="1"/>
  <c r="R199" i="1"/>
  <c r="R121" i="1"/>
  <c r="R651" i="1"/>
  <c r="R330" i="1"/>
  <c r="R547" i="1"/>
  <c r="R619" i="1"/>
  <c r="R246" i="1"/>
  <c r="R78" i="1"/>
  <c r="R41" i="1"/>
  <c r="J787" i="1"/>
  <c r="F500" i="1"/>
  <c r="Z787" i="1" l="1"/>
  <c r="R329" i="1"/>
  <c r="R156" i="1"/>
  <c r="R442" i="1"/>
  <c r="R245" i="1"/>
  <c r="R546" i="1"/>
  <c r="R494" i="1"/>
  <c r="R650" i="1"/>
  <c r="R383" i="1"/>
  <c r="R17" i="1"/>
  <c r="J789" i="1"/>
  <c r="F499" i="1"/>
  <c r="F498" i="1" s="1"/>
  <c r="F497" i="1" s="1"/>
  <c r="F496" i="1" s="1"/>
  <c r="F432" i="1"/>
  <c r="F515" i="1"/>
  <c r="R218" i="1" l="1"/>
  <c r="R328" i="1"/>
  <c r="R649" i="1"/>
  <c r="R545" i="1"/>
  <c r="F514" i="1"/>
  <c r="F513" i="1" s="1"/>
  <c r="F512" i="1" s="1"/>
  <c r="F431" i="1"/>
  <c r="F430" i="1" s="1"/>
  <c r="F429" i="1" s="1"/>
  <c r="R787" i="1" l="1"/>
  <c r="R789" i="1" s="1"/>
  <c r="F630" i="1"/>
  <c r="F627" i="1"/>
  <c r="F617" i="1"/>
  <c r="F614" i="1"/>
  <c r="F602" i="1"/>
  <c r="F595" i="1"/>
  <c r="F587" i="1"/>
  <c r="F584" i="1"/>
  <c r="F579" i="1"/>
  <c r="F575" i="1"/>
  <c r="F570" i="1"/>
  <c r="F567" i="1"/>
  <c r="F562" i="1"/>
  <c r="F559" i="1"/>
  <c r="F554" i="1"/>
  <c r="F551" i="1"/>
  <c r="F543" i="1"/>
  <c r="F539" i="1"/>
  <c r="F531" i="1"/>
  <c r="F529" i="1"/>
  <c r="F525" i="1"/>
  <c r="F522" i="1"/>
  <c r="F520" i="1"/>
  <c r="F510" i="1"/>
  <c r="F506" i="1"/>
  <c r="F492" i="1"/>
  <c r="F485" i="1"/>
  <c r="F480" i="1"/>
  <c r="F471" i="1"/>
  <c r="F466" i="1"/>
  <c r="F458" i="1"/>
  <c r="F455" i="1"/>
  <c r="F452" i="1"/>
  <c r="F446" i="1"/>
  <c r="F440" i="1"/>
  <c r="F423" i="1"/>
  <c r="F412" i="1"/>
  <c r="F392" i="1"/>
  <c r="F405" i="1"/>
  <c r="F388" i="1"/>
  <c r="F381" i="1"/>
  <c r="F367" i="1"/>
  <c r="F362" i="1"/>
  <c r="F357" i="1"/>
  <c r="F352" i="1"/>
  <c r="F338" i="1"/>
  <c r="F347" i="1"/>
  <c r="F326" i="1"/>
  <c r="F316" i="1"/>
  <c r="F308" i="1"/>
  <c r="F288" i="1"/>
  <c r="F272" i="1"/>
  <c r="F269" i="1"/>
  <c r="F264" i="1"/>
  <c r="F254" i="1"/>
  <c r="F250" i="1"/>
  <c r="F231" i="1"/>
  <c r="F216" i="1"/>
  <c r="F212" i="1"/>
  <c r="F210" i="1"/>
  <c r="F182" i="1"/>
  <c r="F166" i="1"/>
  <c r="F154" i="1"/>
  <c r="F145" i="1"/>
  <c r="F137" i="1"/>
  <c r="F479" i="1" l="1"/>
  <c r="F478" i="1" s="1"/>
  <c r="F550" i="1"/>
  <c r="F613" i="1"/>
  <c r="F75" i="1"/>
  <c r="F74" i="1" s="1"/>
  <c r="F73" i="1" s="1"/>
  <c r="F72" i="1" s="1"/>
  <c r="F181" i="1"/>
  <c r="F180" i="1" s="1"/>
  <c r="F179" i="1" s="1"/>
  <c r="F253" i="1"/>
  <c r="F252" i="1" s="1"/>
  <c r="F315" i="1"/>
  <c r="F314" i="1" s="1"/>
  <c r="F391" i="1"/>
  <c r="F390" i="1" s="1"/>
  <c r="F484" i="1"/>
  <c r="F483" i="1" s="1"/>
  <c r="F482" i="1" s="1"/>
  <c r="F524" i="1"/>
  <c r="F578" i="1"/>
  <c r="F616" i="1"/>
  <c r="F249" i="1"/>
  <c r="F248" i="1" s="1"/>
  <c r="F131" i="1"/>
  <c r="F130" i="1" s="1"/>
  <c r="F454" i="1"/>
  <c r="F583" i="1"/>
  <c r="F93" i="1"/>
  <c r="F92" i="1" s="1"/>
  <c r="F136" i="1"/>
  <c r="F135" i="1" s="1"/>
  <c r="F134" i="1" s="1"/>
  <c r="F268" i="1"/>
  <c r="F267" i="1" s="1"/>
  <c r="F366" i="1"/>
  <c r="F365" i="1" s="1"/>
  <c r="F457" i="1"/>
  <c r="F561" i="1"/>
  <c r="F586" i="1"/>
  <c r="F629" i="1"/>
  <c r="F165" i="1"/>
  <c r="F351" i="1"/>
  <c r="F350" i="1" s="1"/>
  <c r="F349" i="1" s="1"/>
  <c r="F445" i="1"/>
  <c r="F444" i="1" s="1"/>
  <c r="F443" i="1" s="1"/>
  <c r="F411" i="1"/>
  <c r="F410" i="1" s="1"/>
  <c r="F409" i="1" s="1"/>
  <c r="F558" i="1"/>
  <c r="F271" i="1"/>
  <c r="F346" i="1"/>
  <c r="F345" i="1" s="1"/>
  <c r="F344" i="1" s="1"/>
  <c r="F566" i="1"/>
  <c r="F594" i="1"/>
  <c r="F593" i="1" s="1"/>
  <c r="F361" i="1"/>
  <c r="F360" i="1" s="1"/>
  <c r="F359" i="1" s="1"/>
  <c r="F626" i="1"/>
  <c r="F153" i="1"/>
  <c r="F230" i="1"/>
  <c r="F387" i="1"/>
  <c r="F386" i="1" s="1"/>
  <c r="F470" i="1"/>
  <c r="F469" i="1" s="1"/>
  <c r="F601" i="1"/>
  <c r="F600" i="1" s="1"/>
  <c r="F599" i="1" s="1"/>
  <c r="F598" i="1" s="1"/>
  <c r="F21" i="1"/>
  <c r="F20" i="1" s="1"/>
  <c r="F19" i="1" s="1"/>
  <c r="F18" i="1" s="1"/>
  <c r="F325" i="1"/>
  <c r="F324" i="1" s="1"/>
  <c r="F323" i="1" s="1"/>
  <c r="F322" i="1" s="1"/>
  <c r="F321" i="1" s="1"/>
  <c r="F287" i="1"/>
  <c r="F422" i="1"/>
  <c r="F421" i="1" s="1"/>
  <c r="F125" i="1"/>
  <c r="F124" i="1" s="1"/>
  <c r="F123" i="1" s="1"/>
  <c r="F122" i="1" s="1"/>
  <c r="F121" i="1" s="1"/>
  <c r="F491" i="1"/>
  <c r="F490" i="1" s="1"/>
  <c r="F489" i="1" s="1"/>
  <c r="F488" i="1" s="1"/>
  <c r="F487" i="1" s="1"/>
  <c r="F553" i="1"/>
  <c r="F574" i="1"/>
  <c r="F263" i="1"/>
  <c r="F262" i="1" s="1"/>
  <c r="F356" i="1"/>
  <c r="F355" i="1" s="1"/>
  <c r="F451" i="1"/>
  <c r="F38" i="1"/>
  <c r="F380" i="1"/>
  <c r="F379" i="1" s="1"/>
  <c r="F378" i="1" s="1"/>
  <c r="F337" i="1"/>
  <c r="F336" i="1" s="1"/>
  <c r="F439" i="1"/>
  <c r="F569" i="1"/>
  <c r="F307" i="1"/>
  <c r="F465" i="1"/>
  <c r="F144" i="1"/>
  <c r="F519" i="1"/>
  <c r="F31" i="1"/>
  <c r="F30" i="1" s="1"/>
  <c r="F528" i="1"/>
  <c r="F527" i="1" s="1"/>
  <c r="F65" i="1"/>
  <c r="F505" i="1"/>
  <c r="F504" i="1" s="1"/>
  <c r="F503" i="1" s="1"/>
  <c r="F502" i="1" s="1"/>
  <c r="F209" i="1"/>
  <c r="F129" i="1" l="1"/>
  <c r="F64" i="1"/>
  <c r="F63" i="1" s="1"/>
  <c r="F62" i="1" s="1"/>
  <c r="F61" i="1" s="1"/>
  <c r="F582" i="1"/>
  <c r="F581" i="1" s="1"/>
  <c r="F577" i="1" s="1"/>
  <c r="F557" i="1"/>
  <c r="F556" i="1" s="1"/>
  <c r="F266" i="1"/>
  <c r="F612" i="1"/>
  <c r="F611" i="1" s="1"/>
  <c r="F518" i="1"/>
  <c r="F517" i="1" s="1"/>
  <c r="F495" i="1" s="1"/>
  <c r="F549" i="1"/>
  <c r="F450" i="1"/>
  <c r="F565" i="1"/>
  <c r="F354" i="1"/>
  <c r="F573" i="1"/>
  <c r="F572" i="1" s="1"/>
  <c r="F29" i="1"/>
  <c r="F28" i="1" s="1"/>
  <c r="F27" i="1" s="1"/>
  <c r="F548" i="1" l="1"/>
  <c r="F564" i="1"/>
  <c r="F591" i="1"/>
  <c r="F590" i="1" l="1"/>
  <c r="F589" i="1" s="1"/>
  <c r="F547" i="1" l="1"/>
  <c r="F546" i="1" s="1"/>
  <c r="F545" i="1" s="1"/>
  <c r="F234" i="1"/>
  <c r="F233" i="1" l="1"/>
  <c r="F334" i="1"/>
  <c r="F82" i="1"/>
  <c r="F81" i="1" s="1"/>
  <c r="F80" i="1" s="1"/>
  <c r="F333" i="1" l="1"/>
  <c r="F332" i="1" s="1"/>
  <c r="F331" i="1" s="1"/>
  <c r="F537" i="1" l="1"/>
  <c r="F536" i="1" l="1"/>
  <c r="F535" i="1" s="1"/>
  <c r="F534" i="1" s="1"/>
  <c r="F533" i="1" s="1"/>
  <c r="F494" i="1" s="1"/>
  <c r="F418" i="1"/>
  <c r="F371" i="1"/>
  <c r="F427" i="1"/>
  <c r="F112" i="1" l="1"/>
  <c r="F111" i="1" s="1"/>
  <c r="F110" i="1" s="1"/>
  <c r="F417" i="1"/>
  <c r="F416" i="1" s="1"/>
  <c r="F426" i="1"/>
  <c r="F425" i="1" s="1"/>
  <c r="F420" i="1" s="1"/>
  <c r="F370" i="1"/>
  <c r="F369" i="1" s="1"/>
  <c r="F364" i="1" s="1"/>
  <c r="F415" i="1" l="1"/>
  <c r="F330" i="1"/>
  <c r="F329" i="1" l="1"/>
  <c r="F414" i="1"/>
  <c r="F296" i="1"/>
  <c r="F277" i="1"/>
  <c r="F222" i="1" l="1"/>
  <c r="F276" i="1"/>
  <c r="F275" i="1" s="1"/>
  <c r="F260" i="1"/>
  <c r="F312" i="1"/>
  <c r="F476" i="1"/>
  <c r="F295" i="1"/>
  <c r="F463" i="1"/>
  <c r="F475" i="1" l="1"/>
  <c r="F221" i="1"/>
  <c r="F220" i="1" s="1"/>
  <c r="F311" i="1"/>
  <c r="F310" i="1" s="1"/>
  <c r="F462" i="1"/>
  <c r="F461" i="1" s="1"/>
  <c r="F259" i="1"/>
  <c r="F474" i="1" l="1"/>
  <c r="F473" i="1" s="1"/>
  <c r="F468" i="1" s="1"/>
  <c r="F460" i="1"/>
  <c r="F449" i="1" s="1"/>
  <c r="F292" i="1"/>
  <c r="F448" i="1" l="1"/>
  <c r="F442" i="1" s="1"/>
  <c r="F187" i="1"/>
  <c r="F305" i="1"/>
  <c r="F291" i="1"/>
  <c r="F290" i="1" s="1"/>
  <c r="F286" i="1" s="1"/>
  <c r="F186" i="1" l="1"/>
  <c r="F185" i="1" s="1"/>
  <c r="F184" i="1" s="1"/>
  <c r="F304" i="1"/>
  <c r="F207" i="1" l="1"/>
  <c r="F197" i="1" l="1"/>
  <c r="F319" i="1"/>
  <c r="F654" i="1"/>
  <c r="F206" i="1"/>
  <c r="F205" i="1" s="1"/>
  <c r="F201" i="1" s="1"/>
  <c r="F200" i="1" l="1"/>
  <c r="F199" i="1" s="1"/>
  <c r="F196" i="1"/>
  <c r="F191" i="1" s="1"/>
  <c r="F607" i="1"/>
  <c r="F142" i="1"/>
  <c r="F609" i="1"/>
  <c r="F437" i="1"/>
  <c r="F45" i="1"/>
  <c r="F44" i="1" s="1"/>
  <c r="F43" i="1" s="1"/>
  <c r="F42" i="1" s="1"/>
  <c r="F41" i="1" s="1"/>
  <c r="F318" i="1"/>
  <c r="F303" i="1" s="1"/>
  <c r="F151" i="1"/>
  <c r="F653" i="1"/>
  <c r="F652" i="1" s="1"/>
  <c r="F651" i="1" l="1"/>
  <c r="F650" i="1" s="1"/>
  <c r="F649" i="1" s="1"/>
  <c r="F606" i="1"/>
  <c r="F605" i="1" s="1"/>
  <c r="F190" i="1"/>
  <c r="F189" i="1" s="1"/>
  <c r="F300" i="1"/>
  <c r="F407" i="1"/>
  <c r="F302" i="1"/>
  <c r="F436" i="1"/>
  <c r="F435" i="1" s="1"/>
  <c r="F434" i="1" s="1"/>
  <c r="F141" i="1"/>
  <c r="F177" i="1"/>
  <c r="F150" i="1"/>
  <c r="F604" i="1" l="1"/>
  <c r="F597" i="1" s="1"/>
  <c r="F140" i="1"/>
  <c r="F97" i="1"/>
  <c r="F404" i="1"/>
  <c r="F403" i="1" s="1"/>
  <c r="F402" i="1" s="1"/>
  <c r="F385" i="1" s="1"/>
  <c r="F162" i="1"/>
  <c r="F299" i="1"/>
  <c r="F176" i="1"/>
  <c r="F175" i="1" s="1"/>
  <c r="F139" i="1" l="1"/>
  <c r="F128" i="1" s="1"/>
  <c r="F384" i="1"/>
  <c r="F298" i="1"/>
  <c r="F294" i="1" s="1"/>
  <c r="F161" i="1"/>
  <c r="F160" i="1" s="1"/>
  <c r="F104" i="1"/>
  <c r="F237" i="1"/>
  <c r="F383" i="1" l="1"/>
  <c r="F328" i="1" s="1"/>
  <c r="F236" i="1"/>
  <c r="F229" i="1" s="1"/>
  <c r="F224" i="1" l="1"/>
  <c r="F219" i="1" s="1"/>
  <c r="F257" i="1"/>
  <c r="F635" i="1"/>
  <c r="F624" i="1"/>
  <c r="F641" i="1"/>
  <c r="F284" i="1" l="1"/>
  <c r="F634" i="1"/>
  <c r="F633" i="1" s="1"/>
  <c r="F632" i="1" s="1"/>
  <c r="F169" i="1"/>
  <c r="F281" i="1"/>
  <c r="F173" i="1"/>
  <c r="F640" i="1"/>
  <c r="F623" i="1"/>
  <c r="F622" i="1" s="1"/>
  <c r="F256" i="1"/>
  <c r="F247" i="1" s="1"/>
  <c r="F621" i="1" l="1"/>
  <c r="F283" i="1"/>
  <c r="F172" i="1"/>
  <c r="F171" i="1" s="1"/>
  <c r="F280" i="1"/>
  <c r="F168" i="1"/>
  <c r="F164" i="1" s="1"/>
  <c r="F620" i="1" l="1"/>
  <c r="F619" i="1" s="1"/>
  <c r="F279" i="1"/>
  <c r="F274" i="1" s="1"/>
  <c r="F246" i="1" s="1"/>
  <c r="F159" i="1"/>
  <c r="F158" i="1" s="1"/>
  <c r="F107" i="1"/>
  <c r="F96" i="1" s="1"/>
  <c r="F245" i="1" l="1"/>
  <c r="F218" i="1" s="1"/>
  <c r="F157" i="1"/>
  <c r="F156" i="1" s="1"/>
  <c r="F91" i="1"/>
  <c r="F79" i="1" s="1"/>
  <c r="F78" i="1" s="1"/>
  <c r="F17" i="1" s="1"/>
  <c r="F787" i="1" l="1"/>
</calcChain>
</file>

<file path=xl/sharedStrings.xml><?xml version="1.0" encoding="utf-8"?>
<sst xmlns="http://schemas.openxmlformats.org/spreadsheetml/2006/main" count="3577" uniqueCount="535">
  <si>
    <t>(тыс. рублей)</t>
  </si>
  <si>
    <t>Наименование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</si>
  <si>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</si>
  <si>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</si>
  <si>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</si>
  <si>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</si>
  <si>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</si>
  <si>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</si>
  <si>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70 0 00 00000</t>
  </si>
  <si>
    <t>Непрограммные направления деятельности органов местного самоуправления по руководству и управлению в сфере установленных функций органов местного самоуправления</t>
  </si>
  <si>
    <t>70 1 00 00000</t>
  </si>
  <si>
    <t>Глава муниципального образования</t>
  </si>
  <si>
    <t>70 1 00 00200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</si>
  <si>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</si>
  <si>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</si>
  <si>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</si>
  <si>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</si>
  <si>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</t>
  </si>
  <si>
    <t>70 1 00 00100</t>
  </si>
  <si>
    <t>Обеспечение деятельности Совета депутатов</t>
  </si>
  <si>
    <t>70 1 00 00103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</si>
  <si>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</si>
  <si>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</si>
  <si>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Депутаты представительного органа муниципального образования</t>
  </si>
  <si>
    <t>70 1 00 00300</t>
  </si>
  <si>
    <t>04</t>
  </si>
  <si>
    <t>Обеспечение деятельности Аппарата администрации</t>
  </si>
  <si>
    <t>70 1 00 00104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</si>
  <si>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</si>
  <si>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</si>
  <si>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</si>
  <si>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</si>
  <si>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управления</t>
  </si>
  <si>
    <t>70 1 00 00106</t>
  </si>
  <si>
    <t>Резервные фонды</t>
  </si>
  <si>
    <t>11</t>
  </si>
  <si>
    <t>70 5 00 00000</t>
  </si>
  <si>
    <t>70 5 00 00100</t>
  </si>
  <si>
    <t>800</t>
  </si>
  <si>
    <t>Резервные средства</t>
  </si>
  <si>
    <t>870</t>
  </si>
  <si>
    <t>Другие общегосударственные вопросы</t>
  </si>
  <si>
    <t>13</t>
  </si>
  <si>
    <t>Обеспечение деятельности Управления муниципального имущества</t>
  </si>
  <si>
    <t>70 1 00 00113</t>
  </si>
  <si>
    <t>Непрограммные расходы на выполнение функций по другим общегосударственным вопросам</t>
  </si>
  <si>
    <t>70 7 00 00000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</si>
  <si>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</si>
  <si>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70 7 00 00100</t>
  </si>
  <si>
    <t>Оценка недвижимости, признание прав и регулирование отношений по государственной и муниципальной собственности</t>
  </si>
  <si>
    <t>70 7 00 00101</t>
  </si>
  <si>
    <t>Реализация государственных функций, связанных с общегосударственным управлением</t>
  </si>
  <si>
    <t>70 7 00 00200</t>
  </si>
  <si>
    <t>Проведение общегородских мероприятий, участие города в выставках, расходы на оплату взносов</t>
  </si>
  <si>
    <t>70 7 00 00201</t>
  </si>
  <si>
    <t>Техническая инвентаризация и содержание объектов муниципальной собственности</t>
  </si>
  <si>
    <t>70 7 00 00202</t>
  </si>
  <si>
    <t>70 7 00 00203</t>
  </si>
  <si>
    <t/>
  </si>
  <si>
    <t>200</t>
  </si>
  <si>
    <t>240</t>
  </si>
  <si>
    <t>Непрограммные расходы</t>
  </si>
  <si>
    <t>80 0 00 00000</t>
  </si>
  <si>
    <t>Непрограммные расходы учреждений</t>
  </si>
  <si>
    <t>81 0 00 00000</t>
  </si>
  <si>
    <t>Обеспечение деятельности МУ "ЦБ Троицк"</t>
  </si>
  <si>
    <t>81 1 00 00000</t>
  </si>
  <si>
    <t>100</t>
  </si>
  <si>
    <t>110</t>
  </si>
  <si>
    <t>850</t>
  </si>
  <si>
    <t>Национальная оборона</t>
  </si>
  <si>
    <t>Мобилизационная подготовка экономики</t>
  </si>
  <si>
    <t>70 9 00 00000</t>
  </si>
  <si>
    <t>Мероприятия по обеспечению мобилизационной готовности экономики</t>
  </si>
  <si>
    <t>70 9 00 00100</t>
  </si>
  <si>
    <t>Национальная безопасность и правоохранительная деятельность</t>
  </si>
  <si>
    <t>09</t>
  </si>
  <si>
    <t>Муниципальная программа "Профилактика терроризма, правонарушений и обеспечение безопасности в городском округе Троицк в городе Москве"</t>
  </si>
  <si>
    <t>16 0 00 00000</t>
  </si>
  <si>
    <t>Обеспечение мероприятий гражданской обороны</t>
  </si>
  <si>
    <t>16 5 00 00000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</si>
  <si>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</si>
  <si>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</si>
  <si>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Мероприятия по снижению рисков возникновения и смягчению последствий чрезвычайных ситуаций природного и техногенного характера </t>
  </si>
  <si>
    <t>16 2 00 00000</t>
  </si>
  <si>
    <t>Мероприятия по профилактике преступлений и правонарушений. Обеспечение антитеррористической защищенности объектов и территории</t>
  </si>
  <si>
    <t>16 1 00 00000</t>
  </si>
  <si>
    <t>14</t>
  </si>
  <si>
    <t>Мероприятия по обеспечению пожарной безопасности</t>
  </si>
  <si>
    <t>16 4 00 00000</t>
  </si>
  <si>
    <t>Прочие мероприятия</t>
  </si>
  <si>
    <t>16 6 00 00000</t>
  </si>
  <si>
    <t>Дорожное хозяйство (дорожные фонды)</t>
  </si>
  <si>
    <t>Муниципальная программа "Развитие и функционирование автомобильных дорог местного значения и улично-дорожной сети в городском округе Троицк"</t>
  </si>
  <si>
    <t>09 0 00 00000</t>
  </si>
  <si>
    <t>09 1 00 00000</t>
  </si>
  <si>
    <t>Муниципальный дорожный фонд</t>
  </si>
  <si>
    <t>09 1 01 00000</t>
  </si>
  <si>
    <t>Оказание муниципальными учреждениями муниципальных услуг</t>
  </si>
  <si>
    <t>09 1 01 01000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</si>
  <si>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</si>
  <si>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</si>
  <si>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</si>
  <si>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</si>
  <si>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09 1 02 00000</t>
  </si>
  <si>
    <t>Закупка противогололедных материалов</t>
  </si>
  <si>
    <t>09 1 02 04000</t>
  </si>
  <si>
    <t>Софинансирование к субсидии из бюджета города Москвы на содержание объектов дорожного хозяйства</t>
  </si>
  <si>
    <t>09 1 02 S2400</t>
  </si>
  <si>
    <t>Прочие мероприятия по дорожному хозяйству</t>
  </si>
  <si>
    <t>09 1 06 00000</t>
  </si>
  <si>
    <t>09 1 06 01000</t>
  </si>
  <si>
    <t>Субсидии бюджетным и автономным учреждениям на иные цели</t>
  </si>
  <si>
    <t>09 1 06 02000</t>
  </si>
  <si>
    <t>Проведение ремонтных работ и оснащение оборудованием</t>
  </si>
  <si>
    <t>09 1 06 02010</t>
  </si>
  <si>
    <t>Ремонт объектов дорожного хозяйства в городском округе Троицк</t>
  </si>
  <si>
    <t>09 2 00 00000</t>
  </si>
  <si>
    <t>Ремонт объектов дорожного хозяйства</t>
  </si>
  <si>
    <t>09 2 02 00000</t>
  </si>
  <si>
    <t>Софинансирование к субсидии из бюджета города Москвы на ремонт объектов дорожного хозяйства</t>
  </si>
  <si>
    <t>09 2 02 S2300</t>
  </si>
  <si>
    <t>Обеспечение мероприятий по безопасности дорожного движения на объектах дорожного хозяйства в городском округе Троицк</t>
  </si>
  <si>
    <t>09 3 00 00000</t>
  </si>
  <si>
    <t>Разметка объектов дорожного хозяйства</t>
  </si>
  <si>
    <t>09 3 02 00000</t>
  </si>
  <si>
    <t>09 3 02 S2500</t>
  </si>
  <si>
    <t>Непрограммные расходы в сфере дорожного хозяйства</t>
  </si>
  <si>
    <t>73 0 00 00000</t>
  </si>
  <si>
    <t>Прочие расходы по объектам дорожного хозяйства</t>
  </si>
  <si>
    <t>73 2 00 00000</t>
  </si>
  <si>
    <t>Другие вопросы в области национальной экономики</t>
  </si>
  <si>
    <t>12</t>
  </si>
  <si>
    <t>74 0 00 00000</t>
  </si>
  <si>
    <t>Мероприятия по землеустройству и землепользованию</t>
  </si>
  <si>
    <t>74 2 00 00000</t>
  </si>
  <si>
    <t>Обеспечение деятельности муниципального казенного учреждения муниципального строительства "Горстрой"</t>
  </si>
  <si>
    <t>74 3 00 00000</t>
  </si>
  <si>
    <t>Жилищно-коммунальное хозяйство</t>
  </si>
  <si>
    <t>05</t>
  </si>
  <si>
    <t>Жилищное хозяйство</t>
  </si>
  <si>
    <t>Муниципальная программа "Доступная среда в городском округе Троицк"</t>
  </si>
  <si>
    <t>14 0 00 00000</t>
  </si>
  <si>
    <t>14 0 04 00000</t>
  </si>
  <si>
    <t>Непрограммные расходы в области жилищного хозяйства</t>
  </si>
  <si>
    <t>76 0 00 00000</t>
  </si>
  <si>
    <t>Взносы на капитальный ремонт муниципального жилого фонда</t>
  </si>
  <si>
    <t>76 1 00 00000</t>
  </si>
  <si>
    <t>76 2 00 00000</t>
  </si>
  <si>
    <t>76 3 00 00000</t>
  </si>
  <si>
    <t>Благоустройство</t>
  </si>
  <si>
    <t>Муниципальная программа "Содержание и ремонт объектов благоустройства и озеленения в городском округе Троицк"</t>
  </si>
  <si>
    <t>11 0 00 00000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</si>
  <si>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</si>
  <si>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11 1 00 00000</t>
  </si>
  <si>
    <t>Мероприятия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</si>
  <si>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11 1 02 00000</t>
  </si>
  <si>
    <t>11 1 02 S2100</t>
  </si>
  <si>
    <t>Мероприятия по отлову и содержанию безнадзорных животных, обитающих на территории ТиНАО города Москвы</t>
  </si>
  <si>
    <t>11 1 05 00000</t>
  </si>
  <si>
    <t>Отлов и содержание безнадзорных животных, обитающих на территории</t>
  </si>
  <si>
    <t>11 1 05 06000</t>
  </si>
  <si>
    <t>11 1 06 00000</t>
  </si>
  <si>
    <t>Ремонт и устройство объектов озеленения, внутриквартальных проездов и тротуаров, прочих объектов благоустройства в городском округе Троицк</t>
  </si>
  <si>
    <t>11 2 00 00000</t>
  </si>
  <si>
    <t>Содержание внутриквартальных проездов и тротуаров в городском округе Троицк</t>
  </si>
  <si>
    <t>11 3 00 00000</t>
  </si>
  <si>
    <t>Субсидия на финансовое обеспечение выполнения муниципального задания на содержание внутриквартальных проездов и тротуаров</t>
  </si>
  <si>
    <t>11 3 00 01000</t>
  </si>
  <si>
    <t>Содержание зеленых насаждений в городском округе Троицк</t>
  </si>
  <si>
    <t>11 4 00 00000</t>
  </si>
  <si>
    <t>Мероприятия на содержание зеленых насаждений</t>
  </si>
  <si>
    <t>11 4 01 00000</t>
  </si>
  <si>
    <t>Субсидия на финансовое обеспечение выполнения муниципального задания на содержание зеленых насаждений</t>
  </si>
  <si>
    <t>11 4 01 01000</t>
  </si>
  <si>
    <t>Содержание лесопарковых зон</t>
  </si>
  <si>
    <t>11 4 02 00000</t>
  </si>
  <si>
    <t>Содержание прочих объектов благоустройства в городском округе Троицк</t>
  </si>
  <si>
    <t>11 5 00 00000</t>
  </si>
  <si>
    <t>Содержание зон отдыха</t>
  </si>
  <si>
    <t>11 5 01 00000</t>
  </si>
  <si>
    <t>Субсидия на финансовое обеспечение выполнения муниципального задания на содержание зон отдыха</t>
  </si>
  <si>
    <t>11 5 01 01000</t>
  </si>
  <si>
    <t>Содержание дворовых территорий</t>
  </si>
  <si>
    <t>11 5 02 00000</t>
  </si>
  <si>
    <t>Софинансирование к субсидии из бюджета города Москвы на содержание дворовых территорий</t>
  </si>
  <si>
    <t>11 5 02 S2600</t>
  </si>
  <si>
    <t>Содержание и ремонт детских, спортивных площадок</t>
  </si>
  <si>
    <t>11 5 03 00000</t>
  </si>
  <si>
    <t>Субсидия на финансовое обеспечение выполнения муниципального задания на содержание детских и спортивных площадок</t>
  </si>
  <si>
    <t>11 5 03 01000</t>
  </si>
  <si>
    <t>11 5 03 02000</t>
  </si>
  <si>
    <t>Субсидии на ремонт детских и спортивных площадок, заливку катков</t>
  </si>
  <si>
    <t>11 5 03 02500</t>
  </si>
  <si>
    <t>Содержание прочих объектов благоустройства</t>
  </si>
  <si>
    <t>11 5 04 00000</t>
  </si>
  <si>
    <t>Субсидия на финансовое обеспечение выполнения муниципального задания на содержание прочих объектов благоустройства</t>
  </si>
  <si>
    <t>11 5 04 01000</t>
  </si>
  <si>
    <t>11 5 04 02000</t>
  </si>
  <si>
    <t>Непрограммные расходы на проведение мероприятий по благоустройству</t>
  </si>
  <si>
    <t>77 0 00 00000</t>
  </si>
  <si>
    <t>Уличное освещение</t>
  </si>
  <si>
    <t>77 1 00 00000</t>
  </si>
  <si>
    <t xml:space="preserve">Мероприятия по благоустройству города </t>
  </si>
  <si>
    <t>77 2 00 00000</t>
  </si>
  <si>
    <t>Прочие мероприятия по благоустройству</t>
  </si>
  <si>
    <t>77 4 00 00000</t>
  </si>
  <si>
    <t>Проведение прочих мероприятий по благоустройству</t>
  </si>
  <si>
    <t>77 4 01 00000</t>
  </si>
  <si>
    <t>Целевые субсидии на благоустройство</t>
  </si>
  <si>
    <t>77 4 02 00000</t>
  </si>
  <si>
    <t>77 4 02 02000</t>
  </si>
  <si>
    <t>Устройство прочих объектов благоустройства</t>
  </si>
  <si>
    <t>77 5 00 00000</t>
  </si>
  <si>
    <t>Охрана окружающей среды</t>
  </si>
  <si>
    <t>Охрана объектов растительного и животного мира и среды их обитания</t>
  </si>
  <si>
    <t>Непрограммные мероприятия на охрану окружающей среды и природопользования</t>
  </si>
  <si>
    <t>79 0 00 00000</t>
  </si>
  <si>
    <t>Природоохранные мероприятия</t>
  </si>
  <si>
    <t>79 1 00 00000</t>
  </si>
  <si>
    <t>Образование</t>
  </si>
  <si>
    <t>07</t>
  </si>
  <si>
    <t>Дошкольное образование</t>
  </si>
  <si>
    <t>06 0 00 00000</t>
  </si>
  <si>
    <t>06 1 00 00000</t>
  </si>
  <si>
    <t>Организация присмотра и ухода за детьми в дошкольных образовательных учреждениях</t>
  </si>
  <si>
    <t>06 1 01 00000</t>
  </si>
  <si>
    <t>06 1 01 01000</t>
  </si>
  <si>
    <t>Субсидии автономным учреждениям</t>
  </si>
  <si>
    <t>620</t>
  </si>
  <si>
    <t>Прочие расходы по образованию</t>
  </si>
  <si>
    <t>06 1 03 00000</t>
  </si>
  <si>
    <t>06 2 00 00000</t>
  </si>
  <si>
    <t>Обеспечение повышения квалификации педагогических работников</t>
  </si>
  <si>
    <t>06 2 04 00000</t>
  </si>
  <si>
    <t>Софинансирование к субсидии из бюджета города Москвы</t>
  </si>
  <si>
    <t>06 2 04 S0300</t>
  </si>
  <si>
    <t>06 3 00 00000</t>
  </si>
  <si>
    <t>Поставка продуктов питания для муниципальных дошкольных образовательных организаций</t>
  </si>
  <si>
    <t>06 3 01 00000</t>
  </si>
  <si>
    <t>06 3 01 S0300</t>
  </si>
  <si>
    <t>Мероприятия для сохранения и укрепления здоровья обучающихся, формирование культуры здорового и безопасного образа жизни</t>
  </si>
  <si>
    <t>06 3 06 00000</t>
  </si>
  <si>
    <t>06 3 06 02000</t>
  </si>
  <si>
    <t>Оснащение образовательных организаций оборудованием, инвентарем для занятий физкультурой, оснащение медицинских кабинетов и пищеблоков</t>
  </si>
  <si>
    <t>06 3 06 02010</t>
  </si>
  <si>
    <t>06 4 00 00000</t>
  </si>
  <si>
    <t>Проведение мероприятий по обеспечению безопасности муниципальных образовательных организаций</t>
  </si>
  <si>
    <t>06 4 02 00000</t>
  </si>
  <si>
    <t>06 4 02 S0300</t>
  </si>
  <si>
    <t>Организация ремонта, благоустройства и оснащение оборудованием</t>
  </si>
  <si>
    <t>06 4 05 00000</t>
  </si>
  <si>
    <t>06 4 05 S0300</t>
  </si>
  <si>
    <t>Прочие расходы по развитию образовательных организаций</t>
  </si>
  <si>
    <t>06 4 06 00000</t>
  </si>
  <si>
    <t>06 5 00 00000</t>
  </si>
  <si>
    <t>06 5 00 02000</t>
  </si>
  <si>
    <t>Развитие и поддержка дошкольников с высокой мотивацией к различным видам деятельности</t>
  </si>
  <si>
    <t>06 5 00 02030</t>
  </si>
  <si>
    <t>Общее образование</t>
  </si>
  <si>
    <t>Обеспечение и организация учебного процесса</t>
  </si>
  <si>
    <t>06 1 02 00000</t>
  </si>
  <si>
    <t>06 1 02 01000</t>
  </si>
  <si>
    <t>06 4 06 02000</t>
  </si>
  <si>
    <t>Поддержка научно-экспериментальной деятельности и технического творчества</t>
  </si>
  <si>
    <t>06 5 00 02050</t>
  </si>
  <si>
    <t>Мероприятия по совершенствованию системы поддержки талантливых детей</t>
  </si>
  <si>
    <t>06 5 00 02060</t>
  </si>
  <si>
    <t>Дополнительное образование детей</t>
  </si>
  <si>
    <t>Развитие мотивации личности к познанию и творчеству</t>
  </si>
  <si>
    <t>06 5 00 01000</t>
  </si>
  <si>
    <t>Муниципальная программа "Развитие культуры городского округа Троицк в городе Москве"</t>
  </si>
  <si>
    <t>07 0 00 00000</t>
  </si>
  <si>
    <t>Развитие учреждений дополнительного образования детей сферы культуры и искусства</t>
  </si>
  <si>
    <t xml:space="preserve">07 4 00 00000 </t>
  </si>
  <si>
    <t>Организация дополнительного образования детей художественно-эстетической направленности</t>
  </si>
  <si>
    <t xml:space="preserve">07 4 00 01000 </t>
  </si>
  <si>
    <t>МАОУ ДОД городского округа Троицк в городе Москве "Троицкая детская школа искусств им. М.И.Глинки"</t>
  </si>
  <si>
    <t xml:space="preserve">07 4 00 01001 </t>
  </si>
  <si>
    <t>МАОУ ДОД городского округа Троицк в городе Москве "Троицкая детская школа искусств"</t>
  </si>
  <si>
    <t xml:space="preserve">07 4 00 01002 </t>
  </si>
  <si>
    <t>МАОУ ДОД городского округа Троицк в городе Москве "Троицкая детская художественная школа"</t>
  </si>
  <si>
    <t xml:space="preserve">07 4 00 01003 </t>
  </si>
  <si>
    <t xml:space="preserve">07 4 00 02000 </t>
  </si>
  <si>
    <t>Мероприятия, повышающие качество предоставления муниципальных услуг учреждениями дополнительного образования</t>
  </si>
  <si>
    <t xml:space="preserve">07 4 00 02100 </t>
  </si>
  <si>
    <t>Проведение ремонтных работ, благоустройство, оснащение оборудованием и инвентарем</t>
  </si>
  <si>
    <t>07 4 00 02010</t>
  </si>
  <si>
    <t>07 4 00 02080</t>
  </si>
  <si>
    <t>Прочие расходы</t>
  </si>
  <si>
    <t>07 9 00 00000</t>
  </si>
  <si>
    <t>08 0 00 00000</t>
  </si>
  <si>
    <t>Развитие физической культуры и массового спорта</t>
  </si>
  <si>
    <t>08 0 00 01000</t>
  </si>
  <si>
    <t>Организация спортивно-оздоровительной деятельности</t>
  </si>
  <si>
    <t>08 0 00 01005</t>
  </si>
  <si>
    <t>08 0 00 02000</t>
  </si>
  <si>
    <t>Мероприятия, повышающие качество предоставления муниципальных услуг</t>
  </si>
  <si>
    <t>08 0 00 02100</t>
  </si>
  <si>
    <t>Проведение ремонтных работ, оснащение оборудованием и инвентарем</t>
  </si>
  <si>
    <t>08 0 00 02010</t>
  </si>
  <si>
    <t>Организация мероприятий учреждениями дополнительного образования детей</t>
  </si>
  <si>
    <t>14 0 01 00000</t>
  </si>
  <si>
    <t>Профессиональная подготовка, переподготовка и повышение квалификации</t>
  </si>
  <si>
    <t>Иные непрограммные мероприятия</t>
  </si>
  <si>
    <t>87 0 00 00000</t>
  </si>
  <si>
    <t>Молодежная политика</t>
  </si>
  <si>
    <t>Организация отдыха детей в каникулярное время</t>
  </si>
  <si>
    <t>06 3 03 00000</t>
  </si>
  <si>
    <t>06 3 03 S0300</t>
  </si>
  <si>
    <t>Непрограммные расходы на проведение мероприятий по молодежной политике</t>
  </si>
  <si>
    <t>84 0 00 00000</t>
  </si>
  <si>
    <t>Организация активных и современных форм досуга</t>
  </si>
  <si>
    <t>84 0 00 03000</t>
  </si>
  <si>
    <t>84 0 00 03050</t>
  </si>
  <si>
    <t>Другие вопросы в области образования</t>
  </si>
  <si>
    <t>Повышение кадрового потенциала системы образования</t>
  </si>
  <si>
    <t>06 2 08 00000</t>
  </si>
  <si>
    <t>06 2 08 02000</t>
  </si>
  <si>
    <t>Мероприятия по повышению кадрового потенциала системы образования</t>
  </si>
  <si>
    <t>06 2 08 02020</t>
  </si>
  <si>
    <t>Использование ресурсов социокультурной среды для совершенствования образовательного процесса</t>
  </si>
  <si>
    <t>06 5 00 02070</t>
  </si>
  <si>
    <t>Муниципальная программа "Патриотическое и духовно-нравственное воспитание подрастающего поколения городского округа Троицк в городе Москве"</t>
  </si>
  <si>
    <t>13 0 00 00000</t>
  </si>
  <si>
    <t>13 1 00 00000</t>
  </si>
  <si>
    <r>
      <t>Обеспечение деятельности аппарата</t>
    </r>
    <r>
      <rPr>
        <i/>
        <sz val="13"/>
        <color indexed="10"/>
        <rFont val="Times New Roman"/>
        <family val="1"/>
        <charset val="204"/>
      </rPr>
      <t xml:space="preserve"> </t>
    </r>
    <r>
      <rPr>
        <i/>
        <sz val="13"/>
        <rFont val="Times New Roman"/>
        <family val="1"/>
        <charset val="204"/>
      </rPr>
      <t>Управления образования</t>
    </r>
  </si>
  <si>
    <t>70 1 00 00109</t>
  </si>
  <si>
    <t>120</t>
  </si>
  <si>
    <t>Культура, кинематография</t>
  </si>
  <si>
    <t>08</t>
  </si>
  <si>
    <t>Культура</t>
  </si>
  <si>
    <t>Развитие библиотек и организация библиотечного обслуживания населения</t>
  </si>
  <si>
    <t>07 1 00 00000</t>
  </si>
  <si>
    <t>Организация библиотечного обслуживания населения</t>
  </si>
  <si>
    <t>07 1 00 01000</t>
  </si>
  <si>
    <t>МАУК городского округа Троицк в городе Москве "Троицкая библиотека №1 им. Михайловых"</t>
  </si>
  <si>
    <t>07 1 00 01001</t>
  </si>
  <si>
    <t>МАУК городского округа Троицк в городе Москве "Троицкая библиотека №2"</t>
  </si>
  <si>
    <t>07 1 00 01002</t>
  </si>
  <si>
    <t>Мероприятия, повышающие качество предоставления муниципальных услуг библиотеками</t>
  </si>
  <si>
    <t>07 1 00 02000</t>
  </si>
  <si>
    <t>07 1 00 02010</t>
  </si>
  <si>
    <t>Пополнение книжного фонда</t>
  </si>
  <si>
    <t>07 1 00 02030</t>
  </si>
  <si>
    <t>Развитие культурно - досуговых центров</t>
  </si>
  <si>
    <t>07 2 00 00000</t>
  </si>
  <si>
    <t>Оказание услуг муниципальными учреждениями клубного типа</t>
  </si>
  <si>
    <t>07 2 00 01000</t>
  </si>
  <si>
    <t>МАУК городского округа Троицк в городе Москве "Центр МоСТ"</t>
  </si>
  <si>
    <t>07 2 00 01001</t>
  </si>
  <si>
    <t>МАУК городского округа Троицк в городе Москве "Троицкий центр культуры и творчества"</t>
  </si>
  <si>
    <t>07 2 00 01002</t>
  </si>
  <si>
    <t>Мероприятия, повышающие качество предоставления муниципальных услуг учреждениями клубного типа</t>
  </si>
  <si>
    <t>07 2 00 02000</t>
  </si>
  <si>
    <t>07 2 00 02010</t>
  </si>
  <si>
    <t>Развитие музейного дела и обеспечение охраны объектов культурного наследия</t>
  </si>
  <si>
    <t>07 3 00 00000</t>
  </si>
  <si>
    <t xml:space="preserve">Сохранение объектов культурного наследия </t>
  </si>
  <si>
    <t>07 3 00 01000</t>
  </si>
  <si>
    <t>Мероприятия, повышающие качество предоставления муниципальных услуг музеем</t>
  </si>
  <si>
    <t>07 3 00 02000</t>
  </si>
  <si>
    <t>07 3 00 02010</t>
  </si>
  <si>
    <t>Комплектование фонда</t>
  </si>
  <si>
    <t>07 3 00 02030</t>
  </si>
  <si>
    <t>Организация и проведение общественных мероприятий, фестивалей народного творчества, выставок, вернисажей</t>
  </si>
  <si>
    <t>07 9 00 05000</t>
  </si>
  <si>
    <t>Организация мероприятий учреждениями культуры</t>
  </si>
  <si>
    <t>14 0 02 00000</t>
  </si>
  <si>
    <t>Социальная политика</t>
  </si>
  <si>
    <t>Пенсионное обеспечение</t>
  </si>
  <si>
    <t xml:space="preserve">Непрограммные расходы в области социальной политики </t>
  </si>
  <si>
    <t>82 0 00 00000</t>
  </si>
  <si>
    <t>Выплата пенсии за выслугу лет лицам, замещавшим муниципальные должности или должности муниципальной службы</t>
  </si>
  <si>
    <t>82 1 00 00000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</si>
  <si>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</si>
  <si>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</si>
  <si>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</si>
  <si>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</si>
  <si>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</si>
  <si>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Муниципальная программа "Социальная поддержка отдельных категорий жителей городского округа Троицк"</t>
  </si>
  <si>
    <t>15 0 00 00000</t>
  </si>
  <si>
    <t>Проведение мероприятий, посвященных памятным датам России и социально значимым событиям</t>
  </si>
  <si>
    <t>15 0 00 05000</t>
  </si>
  <si>
    <t>82 2 00 00000</t>
  </si>
  <si>
    <t>Адресная социальная поддержка и социальная помощь жителям городского округа Троицк</t>
  </si>
  <si>
    <t>82 3 00 00000</t>
  </si>
  <si>
    <t>Физическая культура и спорт</t>
  </si>
  <si>
    <t>МАУ ФКиС "Дворец спорта "Квант"</t>
  </si>
  <si>
    <t>08 0 00 01001</t>
  </si>
  <si>
    <t>МАУ ФКиС "Спортивно-оздоровительный клуб "Орбита"</t>
  </si>
  <si>
    <t>08 0 00 01002</t>
  </si>
  <si>
    <t>МАУ ФКиС "Городская спортивно-оздоровительная база "Лесная"</t>
  </si>
  <si>
    <t>08 0 00 01004</t>
  </si>
  <si>
    <t>Организация и проведение физкультурно-оздоровительных и спортивных мероприятий</t>
  </si>
  <si>
    <t>08 0 00 05000</t>
  </si>
  <si>
    <t>Средства массовой информации</t>
  </si>
  <si>
    <t>Периодическая печать и издательства</t>
  </si>
  <si>
    <t>Непрограммные расходы на издание и распространение газеты "Городской ритм"</t>
  </si>
  <si>
    <t>83 0 00 00000</t>
  </si>
  <si>
    <t>83 0 00 01000</t>
  </si>
  <si>
    <t>ИТОГО РАСХОДОВ</t>
  </si>
  <si>
    <t>ЦСР</t>
  </si>
  <si>
    <t>ПР</t>
  </si>
  <si>
    <t>ВР</t>
  </si>
  <si>
    <t>Раз</t>
  </si>
  <si>
    <t>Резервный фонд местной администрации</t>
  </si>
  <si>
    <t>Резервный фонд администрации на предупреждение и ликвидацию чрезвычайных ситуаций природного и техногенного характера и их последствий</t>
  </si>
  <si>
    <t>Выполнение прочих обязательств органов местного самоуправления</t>
  </si>
  <si>
    <t>Расходы на выплаты персоналу казенных учреждений</t>
  </si>
  <si>
    <t>Гражданская оборона</t>
  </si>
  <si>
    <t>Другие вопросы в области национальной безопасности и правоохранительной деятельности</t>
  </si>
  <si>
    <t>Мероприятия по снижению рисков возникновения и смягчению последствий чрезвычайных ситуаций природного и техногенного характера</t>
  </si>
  <si>
    <t>Национальная экономика</t>
  </si>
  <si>
    <t>Содержание объектов дорожного хозяйства в городском округе Троицк</t>
  </si>
  <si>
    <t>Мероприятия на содержание объектов дорожного хозяйства</t>
  </si>
  <si>
    <t>Софинансирование к субсидии из бюджета города Москвы на разметку объектов дорожного хозяйства</t>
  </si>
  <si>
    <t>Софинансирование к субсидии из бюджета города Москвы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</si>
  <si>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Прочие расходы на благоустройство территории жилой застройки, улиц и общественных пространств, организация обустройства мест массового отдыха населения</t>
  </si>
  <si>
    <t>Муниципальная программа "Развитие образования городского округа Троицк в городе Москве"</t>
  </si>
  <si>
    <t>Сохранение и укрепление здоровья обучающихся, формирование культуры здорового и безопасного образа жизни</t>
  </si>
  <si>
    <t>Развитие инфраструктуры образовательных организаций, соответствующей современным требованиям</t>
  </si>
  <si>
    <t>Развитие мотивации личности к познанию и творчеству, выявление и поддержка одаренных и талантливых детей</t>
  </si>
  <si>
    <t>Мероприятия по молодежной политике</t>
  </si>
  <si>
    <t>Мероприятия по патриотическому и духовно-нравственному воспитанию подрастающего поколения</t>
  </si>
  <si>
    <t>07 1 00 02100</t>
  </si>
  <si>
    <t>07 2 00 02100</t>
  </si>
  <si>
    <t>07 3 00 02100</t>
  </si>
  <si>
    <t>Непрограммные расходы в области социальной политики</t>
  </si>
  <si>
    <t>Физическая культура</t>
  </si>
  <si>
    <t>План</t>
  </si>
  <si>
    <t xml:space="preserve"> 03</t>
  </si>
  <si>
    <t>Мероприятия, реализуемые управлениями ЖКХ, архитектуры и градостроительства</t>
  </si>
  <si>
    <t>Софинансирование к субсидии из бюджета города Москвы на обеспечение доступа образовательных организаций к ресурсам "Московская электронная школа"</t>
  </si>
  <si>
    <t>06 1 03 S0300</t>
  </si>
  <si>
    <t>Содержание и замена общедомовых приборов учета</t>
  </si>
  <si>
    <t>Проведение геодезических работ, разработка (изменения) правил землепользования</t>
  </si>
  <si>
    <t>74 2 00 00100</t>
  </si>
  <si>
    <t>11 5 04 02010</t>
  </si>
  <si>
    <t>Установка приборов учета и замена газоиспользующего оборудования в муниципальных жилых помещениях многоквартирных жилых домов</t>
  </si>
  <si>
    <t>Развитие кадрового потенциала системы образования</t>
  </si>
  <si>
    <t>Муниципальная программа "Развитие физической культуры и спорта в городском округе Троицк в городе Москве"</t>
  </si>
  <si>
    <t>Непрограммные расходы на осуществление мероприятий по мобилизационной подготовке экономики</t>
  </si>
  <si>
    <t>Непрограммные расходы в области национальной экономики</t>
  </si>
  <si>
    <t>11 5 02 01000</t>
  </si>
  <si>
    <t>Субсидия на финансовое обеспечение выполнения муниципального задания на содержание дворовых территорий</t>
  </si>
  <si>
    <t>Мероприятия по прочим расходам</t>
  </si>
  <si>
    <t>73 2 00 04000</t>
  </si>
  <si>
    <t>к решению Совета депутатов городского округа</t>
  </si>
  <si>
    <t>городского округа Троицк в городе Москве на</t>
  </si>
  <si>
    <t xml:space="preserve"> Прочие расходы по развитию образовательных организаций </t>
  </si>
  <si>
    <t>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</si>
  <si>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>Поддержка работников образовательных учреждений</t>
  </si>
  <si>
    <t xml:space="preserve">Компенсация учреждениям дополнительного образования части родительской платы за обучение детей из многодетных семей и других льготных категорий </t>
  </si>
  <si>
    <t>Компенсация ДОУ части родительской платы за содержание детей из многодетных семей и других льготных категорий</t>
  </si>
  <si>
    <t>2024 год и плановый период 2025 и 2026 годов»</t>
  </si>
  <si>
    <t>Распределение бюджетных ассигнований бюджета городского округа Троицк в городе Москве на 2024 год по разделам, подразделам, целевым статьям, группам и подгруппам видов расходов классификации расходов бюджетов</t>
  </si>
  <si>
    <t>06 1 04 00000</t>
  </si>
  <si>
    <t>06 1 04 S0300</t>
  </si>
  <si>
    <t>Поддержка работников бюджетного учреждения</t>
  </si>
  <si>
    <t>73 2 00 02000</t>
  </si>
  <si>
    <t>73 2 00 02600</t>
  </si>
  <si>
    <t>06 4 06 02010</t>
  </si>
  <si>
    <t>Оснащение мебелью и оборудованием, выполнение прочих работ и услуг</t>
  </si>
  <si>
    <t>06 1 05 00000</t>
  </si>
  <si>
    <t>06 1 05 S0300</t>
  </si>
  <si>
    <t>Мероприятия по совершенствованию систем оповещения и информирования населения, систем видеонаблюдения</t>
  </si>
  <si>
    <t>16 3 00 00000</t>
  </si>
  <si>
    <t>06 1 09 00000</t>
  </si>
  <si>
    <t>06 1 09 02000</t>
  </si>
  <si>
    <t>06 1 09 02080</t>
  </si>
  <si>
    <t>Обеспечение доступа образовательных организаций к ресурсам "Московская электронная школа"</t>
  </si>
  <si>
    <t>Создание специальных условий для получения образования обучающимися с ограниченными возможностями здоровья</t>
  </si>
  <si>
    <t>Софинансирование к субсидии из бюджета города Москвы на создание специальных условий для получения образования обучающимися с ограниченными возможностями здоровья</t>
  </si>
  <si>
    <t>06 1 09 02090</t>
  </si>
  <si>
    <t>Транспортное обеспечение обучающихся образовательных организаций</t>
  </si>
  <si>
    <t>Софинансирование к субсидии из бюджета города Москвы на транспортное обеспечение обучающихся образовательных организаций</t>
  </si>
  <si>
    <t>06 1 09 02600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</si>
  <si>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</si>
  <si>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Спорт высших достижений</t>
  </si>
  <si>
    <t>Муниципальная программа "Проектирование и строительство подъездной дороги и объектов рекреационно-спортивного комплекса МАУ ФКиС "Городская спортивно-оздоровительная база "Лесная"</t>
  </si>
  <si>
    <t>Проектирование и строительство объектов рекреационно-спортивного комплекса МАУ ФКиС "Городская спортивно-оздоровительная база "Лесная"</t>
  </si>
  <si>
    <t>Софинансирование к субсидии из бюджета города Москвы на проектирование и строительство объектов рекреационно-спортивного комплекса МАУ ФКиС "Лесная"</t>
  </si>
  <si>
    <t>Капитальные вложения в объекты государственной (муниципальной) собственности</t>
  </si>
  <si>
    <t>Бюджетные инвестиции</t>
  </si>
  <si>
    <t>18 0 00 00000</t>
  </si>
  <si>
    <t>18 3 00 00000</t>
  </si>
  <si>
    <t>18 3 02 S0500</t>
  </si>
  <si>
    <t>400</t>
  </si>
  <si>
    <t>410</t>
  </si>
  <si>
    <t>Троицк от 07.12.2023 № 191/35 «О бюджете</t>
  </si>
  <si>
    <t>74 1 00 00000</t>
  </si>
  <si>
    <t>Мероприятия в области строительства, архитектуры и градостроительства</t>
  </si>
  <si>
    <t xml:space="preserve">Поддержка работников учреждений в сфере физической культуры и спорта </t>
  </si>
  <si>
    <t>08 0 00 02600</t>
  </si>
  <si>
    <t>83 0 00 02000</t>
  </si>
  <si>
    <t>83 0 00 02090</t>
  </si>
  <si>
    <t>Решение СД от 15.02.2024 №202/39</t>
  </si>
  <si>
    <t>Решение СД от 04.04.2024 №220/43</t>
  </si>
  <si>
    <t>Уточненный план</t>
  </si>
  <si>
    <t>Решение СД от 16.05.2024 №241/45</t>
  </si>
  <si>
    <t>Коммунальное хозяйство</t>
  </si>
  <si>
    <t>Непрограммные расходы в области коммунального хозяйства</t>
  </si>
  <si>
    <t>Мероприятия в области коммунального хозяйства</t>
  </si>
  <si>
    <t>75 0 00 00000</t>
  </si>
  <si>
    <t>75 1 00 00000</t>
  </si>
  <si>
    <t>МБТ</t>
  </si>
  <si>
    <t>Премии и гранты</t>
  </si>
  <si>
    <t>Решение СД от 06.06.2024 № 261/46</t>
  </si>
  <si>
    <t>Компенсация муниципальным служащим, вышедшим на пенсию</t>
  </si>
  <si>
    <t>Решение СД от 27.06.2024              № 272/48</t>
  </si>
  <si>
    <t>Решение СД от 25.07.2024 №285/50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</si>
  <si>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</si>
  <si>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</si>
  <si>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 xml:space="preserve"> 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</si>
  <si>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 xml:space="preserve">Компенсация ДОУ части родительской платы за содержание детей  из многодетных семей и других льготных категорий </t>
  </si>
  <si>
    <t>Компенсация учреждениям дополнительного образования части родительской платы за обучение детей из многодетных семей и других льготных категорий</t>
  </si>
  <si>
    <t>Решение СД от 29.08.2024 №313/53</t>
  </si>
  <si>
    <t>500</t>
  </si>
  <si>
    <t>540</t>
  </si>
  <si>
    <t>Межбюджетные трансферты</t>
  </si>
  <si>
    <t>Иные межбюджетные трансферты</t>
  </si>
  <si>
    <t>Глава внутригородского муниципального образования - городского округа Троицк в городе Москве</t>
  </si>
  <si>
    <t>70 1 00 00500</t>
  </si>
  <si>
    <t>Обеспечение деятельности аппарата Совета депутатов внутригородского муниципального образования - городского округа Троицк в городе Москве</t>
  </si>
  <si>
    <t>70 1 00 00700</t>
  </si>
  <si>
    <t>к решению Совета депутатов внутригородского</t>
  </si>
  <si>
    <t>муниципального образования - городского округа</t>
  </si>
  <si>
    <t>Решение СД от 19.09.2024 №19/1</t>
  </si>
  <si>
    <t>Решение СД от 31.10.2024                 №48/3</t>
  </si>
  <si>
    <t>Решение СД от .11.2024                 №</t>
  </si>
  <si>
    <t xml:space="preserve">                            Приложение 2</t>
  </si>
  <si>
    <t xml:space="preserve">Троицк в городе Москве от 28 ноября 2024 года </t>
  </si>
  <si>
    <t xml:space="preserve"> № 72/6</t>
  </si>
  <si>
    <t xml:space="preserve">                            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</si>
</sst>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B0F0"/>
      <name val="Times New Roman"/>
      <family val="1"/>
      <charset val="204"/>
    </font>
    <font>
      <b/>
      <i/>
      <sz val="13"/>
      <color rgb="FF00B0F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i/>
      <sz val="10"/>
      <name val="Arial Cyr"/>
      <charset val="204"/>
    </font>
    <font>
      <b/>
      <i/>
      <sz val="13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b/>
      <sz val="13"/>
      <color rgb="FF00B050"/>
      <name val="Times New Roman"/>
      <family val="1"/>
      <charset val="204"/>
    </font>
    <font>
      <b/>
      <i/>
      <sz val="13"/>
      <color indexed="17"/>
      <name val="Times New Roman"/>
      <family val="1"/>
      <charset val="204"/>
    </font>
    <font>
      <b/>
      <sz val="13"/>
      <color indexed="57"/>
      <name val="Times New Roman"/>
      <family val="1"/>
      <charset val="204"/>
    </font>
    <font>
      <i/>
      <sz val="13"/>
      <color indexed="10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2"/>
      <name val="Arial Cyr"/>
      <charset val="204"/>
    </font>
    <font>
      <b/>
      <sz val="12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u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8" fillId="0" borderId="0"/>
  </cellStyleXfs>
  <cellXfs count="165">
    <xf numFmtId="0" fontId="0" fillId="0" borderId="0" xfId="0"/>
    <xf numFmtId="3" fontId="2" fillId="0" borderId="0" xfId="0" applyNumberFormat="1" applyFont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10" fillId="2" borderId="1" xfId="0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4" fillId="2" borderId="1" xfId="0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right"/>
    </xf>
    <xf numFmtId="49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/>
    </xf>
    <xf numFmtId="0" fontId="12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/>
    <xf numFmtId="49" fontId="10" fillId="2" borderId="1" xfId="0" applyNumberFormat="1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/>
    <xf numFmtId="0" fontId="12" fillId="2" borderId="1" xfId="0" applyFont="1" applyFill="1" applyBorder="1"/>
    <xf numFmtId="49" fontId="11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49" fontId="13" fillId="2" borderId="1" xfId="0" applyNumberFormat="1" applyFont="1" applyFill="1" applyBorder="1" applyAlignment="1">
      <alignment horizontal="right"/>
    </xf>
    <xf numFmtId="0" fontId="3" fillId="2" borderId="1" xfId="1" applyNumberFormat="1" applyFont="1" applyFill="1" applyBorder="1" applyAlignment="1">
      <alignment horizontal="right"/>
    </xf>
    <xf numFmtId="0" fontId="10" fillId="2" borderId="1" xfId="1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right"/>
    </xf>
    <xf numFmtId="49" fontId="10" fillId="2" borderId="1" xfId="1" applyNumberFormat="1" applyFont="1" applyFill="1" applyBorder="1" applyAlignment="1">
      <alignment horizontal="right"/>
    </xf>
    <xf numFmtId="0" fontId="4" fillId="2" borderId="1" xfId="1" applyNumberFormat="1" applyFont="1" applyFill="1" applyBorder="1" applyAlignment="1">
      <alignment horizontal="right"/>
    </xf>
    <xf numFmtId="49" fontId="4" fillId="2" borderId="1" xfId="1" applyNumberFormat="1" applyFont="1" applyFill="1" applyBorder="1" applyAlignment="1">
      <alignment horizontal="right"/>
    </xf>
    <xf numFmtId="3" fontId="12" fillId="2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right"/>
    </xf>
    <xf numFmtId="0" fontId="14" fillId="2" borderId="1" xfId="0" applyFont="1" applyFill="1" applyBorder="1"/>
    <xf numFmtId="0" fontId="16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horizontal="justify"/>
    </xf>
    <xf numFmtId="1" fontId="10" fillId="2" borderId="1" xfId="2" applyNumberFormat="1" applyFont="1" applyFill="1" applyBorder="1" applyAlignment="1">
      <alignment horizontal="left" wrapText="1"/>
    </xf>
    <xf numFmtId="1" fontId="12" fillId="2" borderId="1" xfId="2" applyNumberFormat="1" applyFont="1" applyFill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165" fontId="3" fillId="2" borderId="1" xfId="0" applyNumberFormat="1" applyFont="1" applyFill="1" applyBorder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top" wrapText="1"/>
    </xf>
    <xf numFmtId="0" fontId="20" fillId="0" borderId="0" xfId="0" applyFont="1"/>
    <xf numFmtId="3" fontId="22" fillId="0" borderId="0" xfId="0" applyNumberFormat="1" applyFont="1" applyAlignment="1">
      <alignment horizontal="center" vertical="top" wrapText="1"/>
    </xf>
    <xf numFmtId="164" fontId="4" fillId="0" borderId="1" xfId="0" applyNumberFormat="1" applyFont="1" applyBorder="1"/>
    <xf numFmtId="49" fontId="8" fillId="2" borderId="1" xfId="0" applyNumberFormat="1" applyFont="1" applyFill="1" applyBorder="1" applyAlignment="1">
      <alignment horizontal="right"/>
    </xf>
    <xf numFmtId="164" fontId="10" fillId="0" borderId="1" xfId="0" applyNumberFormat="1" applyFont="1" applyBorder="1"/>
    <xf numFmtId="164" fontId="12" fillId="0" borderId="1" xfId="0" applyNumberFormat="1" applyFont="1" applyBorder="1"/>
    <xf numFmtId="164" fontId="27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/>
    </xf>
    <xf numFmtId="164" fontId="3" fillId="2" borderId="1" xfId="0" applyNumberFormat="1" applyFont="1" applyFill="1" applyBorder="1"/>
    <xf numFmtId="164" fontId="10" fillId="2" borderId="1" xfId="0" applyNumberFormat="1" applyFont="1" applyFill="1" applyBorder="1"/>
    <xf numFmtId="164" fontId="4" fillId="2" borderId="1" xfId="0" applyNumberFormat="1" applyFont="1" applyFill="1" applyBorder="1"/>
    <xf numFmtId="164" fontId="12" fillId="2" borderId="1" xfId="0" applyNumberFormat="1" applyFont="1" applyFill="1" applyBorder="1"/>
    <xf numFmtId="164" fontId="14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right" wrapText="1"/>
    </xf>
    <xf numFmtId="164" fontId="23" fillId="0" borderId="1" xfId="0" applyNumberFormat="1" applyFont="1" applyBorder="1"/>
    <xf numFmtId="164" fontId="24" fillId="0" borderId="1" xfId="0" applyNumberFormat="1" applyFont="1" applyBorder="1"/>
    <xf numFmtId="164" fontId="14" fillId="0" borderId="1" xfId="0" applyNumberFormat="1" applyFont="1" applyBorder="1"/>
    <xf numFmtId="164" fontId="10" fillId="2" borderId="1" xfId="0" applyNumberFormat="1" applyFont="1" applyFill="1" applyBorder="1" applyAlignment="1">
      <alignment horizontal="right" wrapText="1"/>
    </xf>
    <xf numFmtId="164" fontId="25" fillId="0" borderId="1" xfId="0" applyNumberFormat="1" applyFont="1" applyBorder="1"/>
    <xf numFmtId="0" fontId="12" fillId="2" borderId="1" xfId="0" applyFont="1" applyFill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right"/>
    </xf>
    <xf numFmtId="165" fontId="2" fillId="0" borderId="0" xfId="0" applyNumberFormat="1" applyFont="1" applyAlignment="1">
      <alignment horizontal="center"/>
    </xf>
    <xf numFmtId="0" fontId="4" fillId="0" borderId="1" xfId="0" applyFont="1" applyBorder="1"/>
    <xf numFmtId="164" fontId="3" fillId="0" borderId="1" xfId="0" applyNumberFormat="1" applyFont="1" applyBorder="1"/>
    <xf numFmtId="164" fontId="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0" fontId="12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right"/>
    </xf>
    <xf numFmtId="0" fontId="0" fillId="0" borderId="0" xfId="0" applyAlignment="1">
      <alignment horizontal="left" indent="50"/>
    </xf>
    <xf numFmtId="0" fontId="21" fillId="0" borderId="0" xfId="0" applyFont="1" applyAlignment="1">
      <alignment horizontal="left" indent="94"/>
    </xf>
    <xf numFmtId="166" fontId="0" fillId="0" borderId="0" xfId="0" applyNumberFormat="1"/>
    <xf numFmtId="164" fontId="2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28" fillId="2" borderId="1" xfId="0" applyNumberFormat="1" applyFont="1" applyFill="1" applyBorder="1"/>
    <xf numFmtId="164" fontId="4" fillId="2" borderId="4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/>
    <xf numFmtId="164" fontId="4" fillId="0" borderId="4" xfId="0" applyNumberFormat="1" applyFont="1" applyBorder="1" applyAlignment="1">
      <alignment horizontal="right"/>
    </xf>
    <xf numFmtId="164" fontId="12" fillId="2" borderId="4" xfId="0" applyNumberFormat="1" applyFont="1" applyFill="1" applyBorder="1"/>
    <xf numFmtId="164" fontId="14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6" fontId="3" fillId="2" borderId="1" xfId="0" applyNumberFormat="1" applyFont="1" applyFill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164" fontId="14" fillId="0" borderId="4" xfId="0" applyNumberFormat="1" applyFont="1" applyBorder="1" applyAlignment="1">
      <alignment horizontal="right"/>
    </xf>
    <xf numFmtId="166" fontId="14" fillId="2" borderId="1" xfId="0" applyNumberFormat="1" applyFont="1" applyFill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166" fontId="10" fillId="2" borderId="1" xfId="0" applyNumberFormat="1" applyFont="1" applyFill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4" fontId="12" fillId="0" borderId="4" xfId="0" applyNumberFormat="1" applyFont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164" fontId="12" fillId="2" borderId="4" xfId="0" applyNumberFormat="1" applyFont="1" applyFill="1" applyBorder="1" applyAlignment="1">
      <alignment horizontal="right"/>
    </xf>
    <xf numFmtId="166" fontId="12" fillId="2" borderId="1" xfId="0" applyNumberFormat="1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166" fontId="3" fillId="2" borderId="1" xfId="0" applyNumberFormat="1" applyFont="1" applyFill="1" applyBorder="1"/>
    <xf numFmtId="166" fontId="10" fillId="2" borderId="1" xfId="0" applyNumberFormat="1" applyFont="1" applyFill="1" applyBorder="1"/>
    <xf numFmtId="166" fontId="4" fillId="2" borderId="1" xfId="0" applyNumberFormat="1" applyFont="1" applyFill="1" applyBorder="1"/>
    <xf numFmtId="166" fontId="28" fillId="2" borderId="1" xfId="0" applyNumberFormat="1" applyFont="1" applyFill="1" applyBorder="1"/>
    <xf numFmtId="166" fontId="12" fillId="2" borderId="1" xfId="0" applyNumberFormat="1" applyFont="1" applyFill="1" applyBorder="1"/>
    <xf numFmtId="166" fontId="14" fillId="2" borderId="1" xfId="0" applyNumberFormat="1" applyFont="1" applyFill="1" applyBorder="1"/>
    <xf numFmtId="166" fontId="3" fillId="0" borderId="1" xfId="0" applyNumberFormat="1" applyFont="1" applyBorder="1" applyAlignment="1">
      <alignment horizontal="right"/>
    </xf>
    <xf numFmtId="166" fontId="14" fillId="0" borderId="1" xfId="0" applyNumberFormat="1" applyFont="1" applyBorder="1" applyAlignment="1">
      <alignment horizontal="right"/>
    </xf>
    <xf numFmtId="166" fontId="10" fillId="0" borderId="1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166" fontId="12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3" fontId="22" fillId="0" borderId="0" xfId="0" applyNumberFormat="1" applyFont="1" applyAlignment="1">
      <alignment horizontal="center" vertical="top" wrapText="1"/>
    </xf>
    <xf numFmtId="4" fontId="26" fillId="0" borderId="0" xfId="0" applyNumberFormat="1" applyFont="1" applyAlignment="1">
      <alignment horizontal="left" wrapText="1" indent="52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colors>
    <mruColors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.5%20-%20&#1088;&#1072;&#1089;&#1093;&#1086;&#1076;&#1099;%20&#1084;&#1077;&#1078;&#1073;.&#1090;&#1088;.%202024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12">
          <cell r="J112">
            <v>11027.68867</v>
          </cell>
        </row>
        <row r="134">
          <cell r="L134">
            <v>1688627.0886700004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90"/>
  <sheetViews>
    <sheetView tabSelected="1" view="pageBreakPreview" zoomScale="90" zoomScaleNormal="90" zoomScaleSheetLayoutView="90" workbookViewId="0">
      <selection activeCell="A7" sqref="A7:Z7"/>
    </sheetView>
  </sheetViews>
  <sheetFormatPr defaultRowHeight="15" outlineLevelRow="1" outlineLevelCol="1" x14ac:dyDescent="0.25"/>
  <cols>
    <col min="1" max="1" width="71" style="79" customWidth="1"/>
    <col min="2" max="3" width="7.85546875" style="80" customWidth="1"/>
    <col min="4" max="4" width="19.7109375" style="81" customWidth="1"/>
    <col min="5" max="5" width="8.7109375" style="80" customWidth="1"/>
    <col min="6" max="9" width="18.140625" hidden="1" customWidth="1" outlineLevel="1"/>
    <col min="10" max="10" width="18.140625" hidden="1" customWidth="1" outlineLevel="1" collapsed="1"/>
    <col min="11" max="12" width="18.140625" hidden="1" customWidth="1" outlineLevel="1"/>
    <col min="13" max="13" width="15.42578125" hidden="1" customWidth="1" outlineLevel="1"/>
    <col min="14" max="14" width="18.5703125" hidden="1" customWidth="1" outlineLevel="1"/>
    <col min="15" max="15" width="18.140625" hidden="1" customWidth="1" outlineLevel="1"/>
    <col min="16" max="16" width="16.28515625" hidden="1" customWidth="1" outlineLevel="1"/>
    <col min="17" max="17" width="17.85546875" hidden="1" customWidth="1" outlineLevel="1"/>
    <col min="18" max="18" width="16.28515625" hidden="1" customWidth="1" outlineLevel="1"/>
    <col min="19" max="19" width="19.7109375" hidden="1" customWidth="1" outlineLevel="1"/>
    <col min="20" max="22" width="20.85546875" hidden="1" customWidth="1" outlineLevel="1"/>
    <col min="23" max="23" width="18.28515625" hidden="1" customWidth="1" outlineLevel="1"/>
    <col min="24" max="24" width="18.28515625" hidden="1" customWidth="1" collapsed="1"/>
    <col min="25" max="25" width="17.5703125" hidden="1" customWidth="1"/>
    <col min="26" max="26" width="18.5703125" customWidth="1"/>
  </cols>
  <sheetData>
    <row r="1" spans="1:26" s="116" customFormat="1" ht="15.75" customHeight="1" x14ac:dyDescent="0.25">
      <c r="A1" s="164" t="s">
        <v>531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</row>
    <row r="2" spans="1:26" s="116" customFormat="1" ht="15.75" customHeight="1" x14ac:dyDescent="0.25">
      <c r="A2" s="164" t="s">
        <v>526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</row>
    <row r="3" spans="1:26" s="116" customFormat="1" ht="15.75" customHeight="1" x14ac:dyDescent="0.25">
      <c r="A3" s="164" t="s">
        <v>527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</row>
    <row r="4" spans="1:26" s="116" customFormat="1" ht="15.75" customHeight="1" x14ac:dyDescent="0.25">
      <c r="A4" s="164" t="s">
        <v>532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</row>
    <row r="5" spans="1:26" s="116" customFormat="1" ht="15.75" customHeight="1" x14ac:dyDescent="0.25">
      <c r="A5" s="164" t="s">
        <v>533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</row>
    <row r="6" spans="1:26" s="116" customFormat="1" ht="15.75" x14ac:dyDescent="0.25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</row>
    <row r="7" spans="1:26" s="117" customFormat="1" ht="16.5" customHeight="1" x14ac:dyDescent="0.25">
      <c r="A7" s="164" t="s">
        <v>534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</row>
    <row r="8" spans="1:26" s="117" customFormat="1" ht="15.75" customHeight="1" x14ac:dyDescent="0.25">
      <c r="A8" s="164" t="s">
        <v>448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</row>
    <row r="9" spans="1:26" s="117" customFormat="1" ht="15.75" customHeight="1" x14ac:dyDescent="0.25">
      <c r="A9" s="164" t="s">
        <v>490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</row>
    <row r="10" spans="1:26" s="116" customFormat="1" ht="17.45" customHeight="1" x14ac:dyDescent="0.25">
      <c r="A10" s="164" t="s">
        <v>449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</row>
    <row r="11" spans="1:26" s="116" customFormat="1" ht="15.75" customHeight="1" x14ac:dyDescent="0.25">
      <c r="A11" s="164" t="s">
        <v>455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</row>
    <row r="12" spans="1:26" ht="15.75" x14ac:dyDescent="0.25">
      <c r="A12" s="1"/>
      <c r="B12" s="1"/>
      <c r="C12" s="1"/>
      <c r="D12" s="82"/>
      <c r="E12" s="1"/>
    </row>
    <row r="13" spans="1:26" ht="31.9" customHeight="1" x14ac:dyDescent="0.25">
      <c r="A13" s="163" t="s">
        <v>456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</row>
    <row r="14" spans="1:26" ht="15.75" x14ac:dyDescent="0.25">
      <c r="A14" s="84"/>
      <c r="B14" s="84"/>
      <c r="C14" s="84"/>
      <c r="D14" s="84"/>
      <c r="E14" s="84"/>
    </row>
    <row r="15" spans="1:26" ht="17.25" x14ac:dyDescent="0.3">
      <c r="A15" s="2"/>
      <c r="B15" s="3"/>
      <c r="C15" s="4"/>
      <c r="D15" s="5"/>
      <c r="E15" s="3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Z15" s="107" t="s">
        <v>0</v>
      </c>
    </row>
    <row r="16" spans="1:26" ht="66" x14ac:dyDescent="0.25">
      <c r="A16" s="6" t="s">
        <v>1</v>
      </c>
      <c r="B16" s="6" t="s">
        <v>405</v>
      </c>
      <c r="C16" s="6" t="s">
        <v>403</v>
      </c>
      <c r="D16" s="6" t="s">
        <v>402</v>
      </c>
      <c r="E16" s="6" t="s">
        <v>404</v>
      </c>
      <c r="F16" s="110" t="s">
        <v>430</v>
      </c>
      <c r="G16" s="90" t="s">
        <v>497</v>
      </c>
      <c r="H16" s="110" t="s">
        <v>430</v>
      </c>
      <c r="I16" s="90" t="s">
        <v>498</v>
      </c>
      <c r="J16" s="110" t="s">
        <v>430</v>
      </c>
      <c r="K16" s="90" t="s">
        <v>500</v>
      </c>
      <c r="L16" s="110" t="s">
        <v>430</v>
      </c>
      <c r="M16" s="124" t="s">
        <v>508</v>
      </c>
      <c r="N16" s="124" t="s">
        <v>499</v>
      </c>
      <c r="O16" s="119" t="s">
        <v>510</v>
      </c>
      <c r="P16" s="123" t="s">
        <v>430</v>
      </c>
      <c r="Q16" s="90" t="s">
        <v>511</v>
      </c>
      <c r="R16" s="128" t="s">
        <v>430</v>
      </c>
      <c r="S16" s="90" t="s">
        <v>517</v>
      </c>
      <c r="T16" s="123" t="s">
        <v>430</v>
      </c>
      <c r="U16" s="90" t="s">
        <v>528</v>
      </c>
      <c r="V16" s="123" t="s">
        <v>430</v>
      </c>
      <c r="W16" s="90" t="s">
        <v>529</v>
      </c>
      <c r="X16" s="123" t="s">
        <v>430</v>
      </c>
      <c r="Y16" s="90" t="s">
        <v>530</v>
      </c>
      <c r="Z16" s="123" t="s">
        <v>430</v>
      </c>
    </row>
    <row r="17" spans="1:26" ht="16.5" x14ac:dyDescent="0.25">
      <c r="A17" s="8" t="s">
        <v>2</v>
      </c>
      <c r="B17" s="9" t="s">
        <v>3</v>
      </c>
      <c r="C17" s="9" t="s">
        <v>4</v>
      </c>
      <c r="D17" s="10"/>
      <c r="E17" s="11"/>
      <c r="F17" s="91">
        <f t="shared" ref="F17:V17" si="0">F18+F27+F41+F61+F72+F78</f>
        <v>511194.6</v>
      </c>
      <c r="G17" s="91">
        <f t="shared" si="0"/>
        <v>100188.59999999999</v>
      </c>
      <c r="H17" s="91">
        <f t="shared" si="0"/>
        <v>611383.19999999995</v>
      </c>
      <c r="I17" s="91">
        <f t="shared" si="0"/>
        <v>68657</v>
      </c>
      <c r="J17" s="91">
        <f t="shared" si="0"/>
        <v>680040.2</v>
      </c>
      <c r="K17" s="91">
        <f t="shared" si="0"/>
        <v>64844.5</v>
      </c>
      <c r="L17" s="91">
        <f t="shared" si="0"/>
        <v>744884.7</v>
      </c>
      <c r="M17" s="95">
        <f t="shared" si="0"/>
        <v>0</v>
      </c>
      <c r="N17" s="93">
        <f t="shared" si="0"/>
        <v>744884.7</v>
      </c>
      <c r="O17" s="93">
        <f t="shared" si="0"/>
        <v>-1950</v>
      </c>
      <c r="P17" s="93">
        <f t="shared" si="0"/>
        <v>742934.7</v>
      </c>
      <c r="Q17" s="93">
        <f t="shared" si="0"/>
        <v>26680</v>
      </c>
      <c r="R17" s="93">
        <f t="shared" si="0"/>
        <v>769614.7</v>
      </c>
      <c r="S17" s="93">
        <f t="shared" si="0"/>
        <v>92097.200000000012</v>
      </c>
      <c r="T17" s="93">
        <f>T18+T27+T41+T61+T72+T78</f>
        <v>861711.9</v>
      </c>
      <c r="U17" s="93">
        <f t="shared" si="0"/>
        <v>0</v>
      </c>
      <c r="V17" s="93">
        <f t="shared" si="0"/>
        <v>861711.9</v>
      </c>
      <c r="W17" s="93">
        <f>W18+W27+W41+W61+W72+W78</f>
        <v>0</v>
      </c>
      <c r="X17" s="93">
        <f t="shared" ref="X17:Z17" si="1">X18+X27+X41+X61+X72+X78</f>
        <v>861711.9</v>
      </c>
      <c r="Y17" s="93">
        <f>Y18+Y27+Y41+Y61+Y72+Y78</f>
        <v>1723.0000000000018</v>
      </c>
      <c r="Z17" s="93">
        <f t="shared" si="1"/>
        <v>863434.9</v>
      </c>
    </row>
    <row r="18" spans="1:26" ht="33" x14ac:dyDescent="0.25">
      <c r="A18" s="8" t="s">
        <v>5</v>
      </c>
      <c r="B18" s="9" t="s">
        <v>3</v>
      </c>
      <c r="C18" s="9" t="s">
        <v>6</v>
      </c>
      <c r="D18" s="92"/>
      <c r="E18" s="10"/>
      <c r="F18" s="93">
        <f t="shared" ref="F18:Y22" si="2">F19</f>
        <v>6002</v>
      </c>
      <c r="G18" s="93">
        <f t="shared" si="2"/>
        <v>287</v>
      </c>
      <c r="H18" s="93">
        <f t="shared" si="2"/>
        <v>6289</v>
      </c>
      <c r="I18" s="93">
        <f t="shared" si="2"/>
        <v>1393</v>
      </c>
      <c r="J18" s="93">
        <f t="shared" si="2"/>
        <v>7682</v>
      </c>
      <c r="K18" s="93">
        <f t="shared" si="2"/>
        <v>2552</v>
      </c>
      <c r="L18" s="93">
        <f t="shared" si="2"/>
        <v>10234</v>
      </c>
      <c r="M18" s="95">
        <f t="shared" si="2"/>
        <v>0</v>
      </c>
      <c r="N18" s="93">
        <f t="shared" si="2"/>
        <v>10234</v>
      </c>
      <c r="O18" s="93">
        <f t="shared" si="2"/>
        <v>550</v>
      </c>
      <c r="P18" s="93">
        <f t="shared" si="2"/>
        <v>10784</v>
      </c>
      <c r="Q18" s="93">
        <f t="shared" si="2"/>
        <v>0</v>
      </c>
      <c r="R18" s="93">
        <f t="shared" si="2"/>
        <v>10784</v>
      </c>
      <c r="S18" s="93">
        <f t="shared" si="2"/>
        <v>3350</v>
      </c>
      <c r="T18" s="93">
        <f t="shared" si="2"/>
        <v>14134</v>
      </c>
      <c r="U18" s="93">
        <f t="shared" si="2"/>
        <v>2858</v>
      </c>
      <c r="V18" s="93">
        <f t="shared" ref="U18:Z22" si="3">V19</f>
        <v>16992</v>
      </c>
      <c r="W18" s="93">
        <f t="shared" si="2"/>
        <v>-1411.2</v>
      </c>
      <c r="X18" s="93">
        <f t="shared" si="3"/>
        <v>15580.8</v>
      </c>
      <c r="Y18" s="93">
        <f t="shared" si="2"/>
        <v>0</v>
      </c>
      <c r="Z18" s="93">
        <f t="shared" si="3"/>
        <v>15580.8</v>
      </c>
    </row>
    <row r="19" spans="1:26" ht="16.5" x14ac:dyDescent="0.25">
      <c r="A19" s="11" t="s">
        <v>7</v>
      </c>
      <c r="B19" s="9" t="s">
        <v>3</v>
      </c>
      <c r="C19" s="9" t="s">
        <v>6</v>
      </c>
      <c r="D19" s="10" t="s">
        <v>8</v>
      </c>
      <c r="E19" s="11"/>
      <c r="F19" s="93">
        <f t="shared" si="2"/>
        <v>6002</v>
      </c>
      <c r="G19" s="93">
        <f t="shared" si="2"/>
        <v>287</v>
      </c>
      <c r="H19" s="93">
        <f t="shared" si="2"/>
        <v>6289</v>
      </c>
      <c r="I19" s="93">
        <f t="shared" si="2"/>
        <v>1393</v>
      </c>
      <c r="J19" s="93">
        <f t="shared" si="2"/>
        <v>7682</v>
      </c>
      <c r="K19" s="93">
        <f t="shared" si="2"/>
        <v>2552</v>
      </c>
      <c r="L19" s="93">
        <f t="shared" si="2"/>
        <v>10234</v>
      </c>
      <c r="M19" s="95">
        <f t="shared" si="2"/>
        <v>0</v>
      </c>
      <c r="N19" s="93">
        <f t="shared" si="2"/>
        <v>10234</v>
      </c>
      <c r="O19" s="93">
        <f t="shared" si="2"/>
        <v>550</v>
      </c>
      <c r="P19" s="93">
        <f t="shared" si="2"/>
        <v>10784</v>
      </c>
      <c r="Q19" s="93">
        <f t="shared" si="2"/>
        <v>0</v>
      </c>
      <c r="R19" s="93">
        <f t="shared" si="2"/>
        <v>10784</v>
      </c>
      <c r="S19" s="93">
        <f t="shared" si="2"/>
        <v>3350</v>
      </c>
      <c r="T19" s="93">
        <f t="shared" si="2"/>
        <v>14134</v>
      </c>
      <c r="U19" s="93">
        <f t="shared" si="3"/>
        <v>2858</v>
      </c>
      <c r="V19" s="93">
        <f t="shared" si="3"/>
        <v>16992</v>
      </c>
      <c r="W19" s="93">
        <f t="shared" si="3"/>
        <v>-1411.2</v>
      </c>
      <c r="X19" s="93">
        <f t="shared" si="3"/>
        <v>15580.8</v>
      </c>
      <c r="Y19" s="93">
        <f t="shared" si="3"/>
        <v>0</v>
      </c>
      <c r="Z19" s="93">
        <f t="shared" si="3"/>
        <v>15580.8</v>
      </c>
    </row>
    <row r="20" spans="1:26" ht="69" x14ac:dyDescent="0.3">
      <c r="A20" s="12" t="s">
        <v>9</v>
      </c>
      <c r="B20" s="13" t="s">
        <v>3</v>
      </c>
      <c r="C20" s="13" t="s">
        <v>6</v>
      </c>
      <c r="D20" s="14" t="s">
        <v>10</v>
      </c>
      <c r="E20" s="15"/>
      <c r="F20" s="94">
        <f t="shared" si="2"/>
        <v>6002</v>
      </c>
      <c r="G20" s="94">
        <f t="shared" si="2"/>
        <v>287</v>
      </c>
      <c r="H20" s="94">
        <f t="shared" si="2"/>
        <v>6289</v>
      </c>
      <c r="I20" s="94">
        <f t="shared" si="2"/>
        <v>1393</v>
      </c>
      <c r="J20" s="94">
        <f t="shared" si="2"/>
        <v>7682</v>
      </c>
      <c r="K20" s="94">
        <f t="shared" si="2"/>
        <v>2552</v>
      </c>
      <c r="L20" s="94">
        <f t="shared" si="2"/>
        <v>10234</v>
      </c>
      <c r="M20" s="95">
        <f t="shared" si="2"/>
        <v>0</v>
      </c>
      <c r="N20" s="94">
        <f t="shared" si="2"/>
        <v>10234</v>
      </c>
      <c r="O20" s="94">
        <f t="shared" si="2"/>
        <v>550</v>
      </c>
      <c r="P20" s="94">
        <f t="shared" si="2"/>
        <v>10784</v>
      </c>
      <c r="Q20" s="94">
        <f t="shared" si="2"/>
        <v>0</v>
      </c>
      <c r="R20" s="94">
        <f t="shared" si="2"/>
        <v>10784</v>
      </c>
      <c r="S20" s="94">
        <f t="shared" si="2"/>
        <v>3350</v>
      </c>
      <c r="T20" s="94">
        <f t="shared" si="2"/>
        <v>14134</v>
      </c>
      <c r="U20" s="94">
        <f t="shared" ref="U20:Z20" si="4">U21+U24</f>
        <v>2858</v>
      </c>
      <c r="V20" s="94">
        <f t="shared" si="4"/>
        <v>16992</v>
      </c>
      <c r="W20" s="94">
        <f t="shared" si="4"/>
        <v>-1411.2</v>
      </c>
      <c r="X20" s="94">
        <f t="shared" si="4"/>
        <v>15580.8</v>
      </c>
      <c r="Y20" s="94">
        <f t="shared" si="4"/>
        <v>0</v>
      </c>
      <c r="Z20" s="94">
        <f t="shared" si="4"/>
        <v>15580.8</v>
      </c>
    </row>
    <row r="21" spans="1:26" ht="16.5" x14ac:dyDescent="0.25">
      <c r="A21" s="16" t="s">
        <v>11</v>
      </c>
      <c r="B21" s="17" t="s">
        <v>3</v>
      </c>
      <c r="C21" s="17" t="s">
        <v>6</v>
      </c>
      <c r="D21" s="18" t="s">
        <v>12</v>
      </c>
      <c r="E21" s="19"/>
      <c r="F21" s="95">
        <f t="shared" si="2"/>
        <v>6002</v>
      </c>
      <c r="G21" s="95">
        <f t="shared" si="2"/>
        <v>287</v>
      </c>
      <c r="H21" s="95">
        <f t="shared" si="2"/>
        <v>6289</v>
      </c>
      <c r="I21" s="95">
        <f t="shared" si="2"/>
        <v>1393</v>
      </c>
      <c r="J21" s="95">
        <f t="shared" si="2"/>
        <v>7682</v>
      </c>
      <c r="K21" s="95">
        <f t="shared" si="2"/>
        <v>2552</v>
      </c>
      <c r="L21" s="95">
        <f t="shared" si="2"/>
        <v>10234</v>
      </c>
      <c r="M21" s="95">
        <f t="shared" si="2"/>
        <v>0</v>
      </c>
      <c r="N21" s="95">
        <f t="shared" si="2"/>
        <v>10234</v>
      </c>
      <c r="O21" s="95">
        <f t="shared" si="2"/>
        <v>550</v>
      </c>
      <c r="P21" s="95">
        <f t="shared" si="2"/>
        <v>10784</v>
      </c>
      <c r="Q21" s="95">
        <f t="shared" si="2"/>
        <v>0</v>
      </c>
      <c r="R21" s="95">
        <f t="shared" si="2"/>
        <v>10784</v>
      </c>
      <c r="S21" s="95">
        <f t="shared" si="2"/>
        <v>3350</v>
      </c>
      <c r="T21" s="95">
        <f t="shared" si="2"/>
        <v>14134</v>
      </c>
      <c r="U21" s="95">
        <f t="shared" si="3"/>
        <v>0</v>
      </c>
      <c r="V21" s="95">
        <f t="shared" si="3"/>
        <v>14134</v>
      </c>
      <c r="W21" s="95">
        <f t="shared" si="3"/>
        <v>-1411.2</v>
      </c>
      <c r="X21" s="95">
        <f t="shared" si="3"/>
        <v>12722.8</v>
      </c>
      <c r="Y21" s="95">
        <f t="shared" si="3"/>
        <v>0</v>
      </c>
      <c r="Z21" s="95">
        <f t="shared" si="3"/>
        <v>12722.8</v>
      </c>
    </row>
    <row r="22" spans="1:26" ht="66" x14ac:dyDescent="0.25">
      <c r="A22" s="20" t="s">
        <v>13</v>
      </c>
      <c r="B22" s="17" t="s">
        <v>3</v>
      </c>
      <c r="C22" s="17" t="s">
        <v>6</v>
      </c>
      <c r="D22" s="18" t="s">
        <v>12</v>
      </c>
      <c r="E22" s="19">
        <v>100</v>
      </c>
      <c r="F22" s="95">
        <f t="shared" si="2"/>
        <v>6002</v>
      </c>
      <c r="G22" s="95">
        <f t="shared" si="2"/>
        <v>287</v>
      </c>
      <c r="H22" s="95">
        <f t="shared" si="2"/>
        <v>6289</v>
      </c>
      <c r="I22" s="95">
        <f t="shared" si="2"/>
        <v>1393</v>
      </c>
      <c r="J22" s="95">
        <f t="shared" si="2"/>
        <v>7682</v>
      </c>
      <c r="K22" s="95">
        <f t="shared" si="2"/>
        <v>2552</v>
      </c>
      <c r="L22" s="95">
        <f t="shared" si="2"/>
        <v>10234</v>
      </c>
      <c r="M22" s="95">
        <f t="shared" si="2"/>
        <v>0</v>
      </c>
      <c r="N22" s="95">
        <f t="shared" si="2"/>
        <v>10234</v>
      </c>
      <c r="O22" s="95">
        <f t="shared" si="2"/>
        <v>550</v>
      </c>
      <c r="P22" s="95">
        <f t="shared" si="2"/>
        <v>10784</v>
      </c>
      <c r="Q22" s="95">
        <f t="shared" si="2"/>
        <v>0</v>
      </c>
      <c r="R22" s="129">
        <f t="shared" si="2"/>
        <v>10784</v>
      </c>
      <c r="S22" s="95">
        <f t="shared" si="2"/>
        <v>3350</v>
      </c>
      <c r="T22" s="95">
        <f t="shared" si="2"/>
        <v>14134</v>
      </c>
      <c r="U22" s="95">
        <f t="shared" si="3"/>
        <v>0</v>
      </c>
      <c r="V22" s="95">
        <f t="shared" si="3"/>
        <v>14134</v>
      </c>
      <c r="W22" s="95">
        <f t="shared" si="3"/>
        <v>-1411.2</v>
      </c>
      <c r="X22" s="95">
        <f t="shared" si="3"/>
        <v>12722.8</v>
      </c>
      <c r="Y22" s="95">
        <f t="shared" si="3"/>
        <v>0</v>
      </c>
      <c r="Z22" s="95">
        <f t="shared" si="3"/>
        <v>12722.8</v>
      </c>
    </row>
    <row r="23" spans="1:26" ht="33" x14ac:dyDescent="0.25">
      <c r="A23" s="20" t="s">
        <v>14</v>
      </c>
      <c r="B23" s="17" t="s">
        <v>3</v>
      </c>
      <c r="C23" s="17" t="s">
        <v>6</v>
      </c>
      <c r="D23" s="18" t="s">
        <v>12</v>
      </c>
      <c r="E23" s="19">
        <v>120</v>
      </c>
      <c r="F23" s="95">
        <v>6002</v>
      </c>
      <c r="G23" s="95">
        <v>287</v>
      </c>
      <c r="H23" s="95">
        <f>F23+G23</f>
        <v>6289</v>
      </c>
      <c r="I23" s="95">
        <v>1393</v>
      </c>
      <c r="J23" s="95">
        <f>H23+I23</f>
        <v>7682</v>
      </c>
      <c r="K23" s="95">
        <v>2552</v>
      </c>
      <c r="L23" s="95">
        <f>J23+K23</f>
        <v>10234</v>
      </c>
      <c r="M23" s="95">
        <v>0</v>
      </c>
      <c r="N23" s="95">
        <f>L23+M23</f>
        <v>10234</v>
      </c>
      <c r="O23" s="95">
        <v>550</v>
      </c>
      <c r="P23" s="95">
        <f>N23+O23</f>
        <v>10784</v>
      </c>
      <c r="Q23" s="95">
        <v>0</v>
      </c>
      <c r="R23" s="129">
        <f>P23+Q23</f>
        <v>10784</v>
      </c>
      <c r="S23" s="95">
        <v>3350</v>
      </c>
      <c r="T23" s="95">
        <f>R23+S23</f>
        <v>14134</v>
      </c>
      <c r="U23" s="95">
        <v>0</v>
      </c>
      <c r="V23" s="95">
        <f>T23+U23</f>
        <v>14134</v>
      </c>
      <c r="W23" s="95">
        <v>-1411.2</v>
      </c>
      <c r="X23" s="95">
        <f>V23+W23</f>
        <v>12722.8</v>
      </c>
      <c r="Y23" s="95">
        <v>0</v>
      </c>
      <c r="Z23" s="95">
        <f>X23+Y23</f>
        <v>12722.8</v>
      </c>
    </row>
    <row r="24" spans="1:26" ht="33" x14ac:dyDescent="0.25">
      <c r="A24" s="26" t="s">
        <v>522</v>
      </c>
      <c r="B24" s="27" t="s">
        <v>3</v>
      </c>
      <c r="C24" s="27" t="s">
        <v>6</v>
      </c>
      <c r="D24" s="28" t="s">
        <v>523</v>
      </c>
      <c r="E24" s="162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129"/>
      <c r="S24" s="95"/>
      <c r="T24" s="111">
        <v>0</v>
      </c>
      <c r="U24" s="111">
        <f t="shared" ref="U24:Z25" si="5">U25</f>
        <v>2858</v>
      </c>
      <c r="V24" s="111">
        <f t="shared" si="5"/>
        <v>2858</v>
      </c>
      <c r="W24" s="111">
        <f t="shared" si="5"/>
        <v>0</v>
      </c>
      <c r="X24" s="111">
        <f t="shared" si="5"/>
        <v>2858</v>
      </c>
      <c r="Y24" s="111">
        <f t="shared" si="5"/>
        <v>0</v>
      </c>
      <c r="Z24" s="111">
        <f t="shared" si="5"/>
        <v>2858</v>
      </c>
    </row>
    <row r="25" spans="1:26" ht="66" x14ac:dyDescent="0.25">
      <c r="A25" s="20" t="s">
        <v>13</v>
      </c>
      <c r="B25" s="17" t="s">
        <v>3</v>
      </c>
      <c r="C25" s="17" t="s">
        <v>6</v>
      </c>
      <c r="D25" s="18" t="s">
        <v>523</v>
      </c>
      <c r="E25" s="19" t="s">
        <v>67</v>
      </c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129"/>
      <c r="S25" s="95"/>
      <c r="T25" s="112">
        <v>0</v>
      </c>
      <c r="U25" s="112">
        <f t="shared" si="5"/>
        <v>2858</v>
      </c>
      <c r="V25" s="112">
        <f t="shared" si="5"/>
        <v>2858</v>
      </c>
      <c r="W25" s="112">
        <f t="shared" si="5"/>
        <v>0</v>
      </c>
      <c r="X25" s="112">
        <f t="shared" si="5"/>
        <v>2858</v>
      </c>
      <c r="Y25" s="112">
        <f t="shared" si="5"/>
        <v>0</v>
      </c>
      <c r="Z25" s="112">
        <f t="shared" si="5"/>
        <v>2858</v>
      </c>
    </row>
    <row r="26" spans="1:26" ht="33" x14ac:dyDescent="0.25">
      <c r="A26" s="20" t="s">
        <v>14</v>
      </c>
      <c r="B26" s="17" t="s">
        <v>3</v>
      </c>
      <c r="C26" s="17" t="s">
        <v>6</v>
      </c>
      <c r="D26" s="18" t="s">
        <v>523</v>
      </c>
      <c r="E26" s="19" t="s">
        <v>328</v>
      </c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129"/>
      <c r="S26" s="95"/>
      <c r="T26" s="112">
        <v>0</v>
      </c>
      <c r="U26" s="112">
        <v>2858</v>
      </c>
      <c r="V26" s="112">
        <f>T26+U26</f>
        <v>2858</v>
      </c>
      <c r="W26" s="112">
        <v>0</v>
      </c>
      <c r="X26" s="112">
        <f>V26+W26</f>
        <v>2858</v>
      </c>
      <c r="Y26" s="112">
        <v>0</v>
      </c>
      <c r="Z26" s="112">
        <f>X26+Y26</f>
        <v>2858</v>
      </c>
    </row>
    <row r="27" spans="1:26" ht="49.5" x14ac:dyDescent="0.25">
      <c r="A27" s="21" t="s">
        <v>15</v>
      </c>
      <c r="B27" s="9" t="s">
        <v>3</v>
      </c>
      <c r="C27" s="9" t="s">
        <v>16</v>
      </c>
      <c r="D27" s="22"/>
      <c r="E27" s="23"/>
      <c r="F27" s="93">
        <f t="shared" ref="F27:Y28" si="6">F28</f>
        <v>9349</v>
      </c>
      <c r="G27" s="93">
        <f t="shared" si="6"/>
        <v>774</v>
      </c>
      <c r="H27" s="93">
        <f t="shared" si="6"/>
        <v>10123</v>
      </c>
      <c r="I27" s="93">
        <f t="shared" si="6"/>
        <v>1731</v>
      </c>
      <c r="J27" s="93">
        <f t="shared" si="6"/>
        <v>11854</v>
      </c>
      <c r="K27" s="93">
        <f t="shared" si="6"/>
        <v>0</v>
      </c>
      <c r="L27" s="93">
        <f t="shared" si="6"/>
        <v>11854</v>
      </c>
      <c r="M27" s="95">
        <f t="shared" si="6"/>
        <v>0</v>
      </c>
      <c r="N27" s="93">
        <f t="shared" si="6"/>
        <v>11854</v>
      </c>
      <c r="O27" s="93">
        <f t="shared" si="6"/>
        <v>0</v>
      </c>
      <c r="P27" s="93">
        <f t="shared" si="6"/>
        <v>11854</v>
      </c>
      <c r="Q27" s="93">
        <f t="shared" si="6"/>
        <v>0</v>
      </c>
      <c r="R27" s="93">
        <f t="shared" si="6"/>
        <v>11854</v>
      </c>
      <c r="S27" s="93">
        <f t="shared" si="6"/>
        <v>3608</v>
      </c>
      <c r="T27" s="93">
        <f t="shared" si="6"/>
        <v>15462</v>
      </c>
      <c r="U27" s="93">
        <f t="shared" si="6"/>
        <v>0</v>
      </c>
      <c r="V27" s="93">
        <f t="shared" ref="U27:Z28" si="7">V28</f>
        <v>15462</v>
      </c>
      <c r="W27" s="93">
        <f t="shared" si="6"/>
        <v>0</v>
      </c>
      <c r="X27" s="93">
        <f t="shared" si="7"/>
        <v>15462</v>
      </c>
      <c r="Y27" s="93">
        <f t="shared" si="6"/>
        <v>0</v>
      </c>
      <c r="Z27" s="93">
        <f t="shared" si="7"/>
        <v>15462</v>
      </c>
    </row>
    <row r="28" spans="1:26" ht="16.5" x14ac:dyDescent="0.25">
      <c r="A28" s="11" t="s">
        <v>7</v>
      </c>
      <c r="B28" s="9" t="s">
        <v>3</v>
      </c>
      <c r="C28" s="9" t="s">
        <v>16</v>
      </c>
      <c r="D28" s="10" t="s">
        <v>8</v>
      </c>
      <c r="E28" s="11"/>
      <c r="F28" s="93">
        <f t="shared" si="6"/>
        <v>9349</v>
      </c>
      <c r="G28" s="93">
        <f t="shared" si="6"/>
        <v>774</v>
      </c>
      <c r="H28" s="93">
        <f t="shared" si="6"/>
        <v>10123</v>
      </c>
      <c r="I28" s="93">
        <f t="shared" si="6"/>
        <v>1731</v>
      </c>
      <c r="J28" s="93">
        <f t="shared" si="6"/>
        <v>11854</v>
      </c>
      <c r="K28" s="93">
        <f t="shared" si="6"/>
        <v>0</v>
      </c>
      <c r="L28" s="93">
        <f t="shared" si="6"/>
        <v>11854</v>
      </c>
      <c r="M28" s="95">
        <f t="shared" si="6"/>
        <v>0</v>
      </c>
      <c r="N28" s="93">
        <f t="shared" si="6"/>
        <v>11854</v>
      </c>
      <c r="O28" s="93">
        <f t="shared" si="6"/>
        <v>0</v>
      </c>
      <c r="P28" s="93">
        <f t="shared" si="6"/>
        <v>11854</v>
      </c>
      <c r="Q28" s="93">
        <f t="shared" si="6"/>
        <v>0</v>
      </c>
      <c r="R28" s="93">
        <f t="shared" si="6"/>
        <v>11854</v>
      </c>
      <c r="S28" s="93">
        <f t="shared" si="6"/>
        <v>3608</v>
      </c>
      <c r="T28" s="93">
        <f t="shared" si="6"/>
        <v>15462</v>
      </c>
      <c r="U28" s="93">
        <f t="shared" si="7"/>
        <v>0</v>
      </c>
      <c r="V28" s="93">
        <f t="shared" si="7"/>
        <v>15462</v>
      </c>
      <c r="W28" s="93">
        <f t="shared" si="7"/>
        <v>0</v>
      </c>
      <c r="X28" s="93">
        <f t="shared" si="7"/>
        <v>15462</v>
      </c>
      <c r="Y28" s="93">
        <f t="shared" si="7"/>
        <v>0</v>
      </c>
      <c r="Z28" s="93">
        <f t="shared" si="7"/>
        <v>15462</v>
      </c>
    </row>
    <row r="29" spans="1:26" ht="69" x14ac:dyDescent="0.3">
      <c r="A29" s="12" t="s">
        <v>9</v>
      </c>
      <c r="B29" s="13" t="s">
        <v>3</v>
      </c>
      <c r="C29" s="13" t="s">
        <v>16</v>
      </c>
      <c r="D29" s="14" t="s">
        <v>10</v>
      </c>
      <c r="E29" s="24"/>
      <c r="F29" s="94">
        <f t="shared" ref="F29:H29" si="8">F30+F38</f>
        <v>9349</v>
      </c>
      <c r="G29" s="94">
        <f t="shared" si="8"/>
        <v>774</v>
      </c>
      <c r="H29" s="94">
        <f t="shared" si="8"/>
        <v>10123</v>
      </c>
      <c r="I29" s="94">
        <f t="shared" ref="I29:J29" si="9">I30+I38</f>
        <v>1731</v>
      </c>
      <c r="J29" s="94">
        <f t="shared" si="9"/>
        <v>11854</v>
      </c>
      <c r="K29" s="94">
        <f t="shared" ref="K29:L29" si="10">K30+K38</f>
        <v>0</v>
      </c>
      <c r="L29" s="94">
        <f t="shared" si="10"/>
        <v>11854</v>
      </c>
      <c r="M29" s="95">
        <f t="shared" ref="M29:N29" si="11">M30+M38</f>
        <v>0</v>
      </c>
      <c r="N29" s="94">
        <f t="shared" si="11"/>
        <v>11854</v>
      </c>
      <c r="O29" s="94">
        <f t="shared" ref="O29:P29" si="12">O30+O38</f>
        <v>0</v>
      </c>
      <c r="P29" s="94">
        <f t="shared" si="12"/>
        <v>11854</v>
      </c>
      <c r="Q29" s="94">
        <f t="shared" ref="Q29:R29" si="13">Q30+Q38</f>
        <v>0</v>
      </c>
      <c r="R29" s="94">
        <f t="shared" si="13"/>
        <v>11854</v>
      </c>
      <c r="S29" s="94">
        <f t="shared" ref="S29:T29" si="14">S30+S38</f>
        <v>3608</v>
      </c>
      <c r="T29" s="94">
        <f t="shared" si="14"/>
        <v>15462</v>
      </c>
      <c r="U29" s="94">
        <f t="shared" ref="U29:V29" si="15">U30+U38</f>
        <v>0</v>
      </c>
      <c r="V29" s="94">
        <f t="shared" si="15"/>
        <v>15462</v>
      </c>
      <c r="W29" s="94">
        <f t="shared" ref="W29:X29" si="16">W30+W38</f>
        <v>0</v>
      </c>
      <c r="X29" s="94">
        <f t="shared" si="16"/>
        <v>15462</v>
      </c>
      <c r="Y29" s="94">
        <f t="shared" ref="Y29:Z29" si="17">Y30+Y38</f>
        <v>0</v>
      </c>
      <c r="Z29" s="94">
        <f t="shared" si="17"/>
        <v>15462</v>
      </c>
    </row>
    <row r="30" spans="1:26" ht="16.5" x14ac:dyDescent="0.25">
      <c r="A30" s="25" t="s">
        <v>17</v>
      </c>
      <c r="B30" s="17" t="s">
        <v>3</v>
      </c>
      <c r="C30" s="17" t="s">
        <v>16</v>
      </c>
      <c r="D30" s="18" t="s">
        <v>18</v>
      </c>
      <c r="E30" s="19"/>
      <c r="F30" s="95">
        <f t="shared" ref="F30:Z30" si="18">F31</f>
        <v>6734</v>
      </c>
      <c r="G30" s="95">
        <f t="shared" si="18"/>
        <v>643</v>
      </c>
      <c r="H30" s="95">
        <f t="shared" si="18"/>
        <v>7377</v>
      </c>
      <c r="I30" s="95">
        <f t="shared" si="18"/>
        <v>1104</v>
      </c>
      <c r="J30" s="95">
        <f t="shared" si="18"/>
        <v>8481</v>
      </c>
      <c r="K30" s="95">
        <f t="shared" si="18"/>
        <v>0</v>
      </c>
      <c r="L30" s="95">
        <f t="shared" si="18"/>
        <v>8481</v>
      </c>
      <c r="M30" s="95">
        <f t="shared" si="18"/>
        <v>0</v>
      </c>
      <c r="N30" s="95">
        <f t="shared" si="18"/>
        <v>8481</v>
      </c>
      <c r="O30" s="95">
        <f t="shared" si="18"/>
        <v>0</v>
      </c>
      <c r="P30" s="95">
        <f t="shared" si="18"/>
        <v>8481</v>
      </c>
      <c r="Q30" s="95">
        <f t="shared" si="18"/>
        <v>0</v>
      </c>
      <c r="R30" s="95">
        <f t="shared" si="18"/>
        <v>8481</v>
      </c>
      <c r="S30" s="95">
        <f t="shared" si="18"/>
        <v>1991</v>
      </c>
      <c r="T30" s="95">
        <f t="shared" si="18"/>
        <v>10472</v>
      </c>
      <c r="U30" s="95">
        <f t="shared" si="18"/>
        <v>0</v>
      </c>
      <c r="V30" s="95">
        <f t="shared" si="18"/>
        <v>10472</v>
      </c>
      <c r="W30" s="95">
        <f t="shared" si="18"/>
        <v>905.3</v>
      </c>
      <c r="X30" s="95">
        <f t="shared" si="18"/>
        <v>11377.3</v>
      </c>
      <c r="Y30" s="95">
        <f t="shared" si="18"/>
        <v>0</v>
      </c>
      <c r="Z30" s="95">
        <f t="shared" si="18"/>
        <v>11377.3</v>
      </c>
    </row>
    <row r="31" spans="1:26" ht="16.5" x14ac:dyDescent="0.25">
      <c r="A31" s="26" t="s">
        <v>19</v>
      </c>
      <c r="B31" s="27" t="s">
        <v>3</v>
      </c>
      <c r="C31" s="27" t="s">
        <v>16</v>
      </c>
      <c r="D31" s="28" t="s">
        <v>20</v>
      </c>
      <c r="E31" s="29"/>
      <c r="F31" s="96">
        <f t="shared" ref="F31:H31" si="19">F32+F34</f>
        <v>6734</v>
      </c>
      <c r="G31" s="96">
        <f t="shared" si="19"/>
        <v>643</v>
      </c>
      <c r="H31" s="96">
        <f t="shared" si="19"/>
        <v>7377</v>
      </c>
      <c r="I31" s="96">
        <f t="shared" ref="I31:J31" si="20">I32+I34</f>
        <v>1104</v>
      </c>
      <c r="J31" s="96">
        <f t="shared" si="20"/>
        <v>8481</v>
      </c>
      <c r="K31" s="96">
        <f t="shared" ref="K31:L31" si="21">K32+K34</f>
        <v>0</v>
      </c>
      <c r="L31" s="96">
        <f t="shared" si="21"/>
        <v>8481</v>
      </c>
      <c r="M31" s="95">
        <f t="shared" ref="M31:N31" si="22">M32+M34</f>
        <v>0</v>
      </c>
      <c r="N31" s="95">
        <f t="shared" si="22"/>
        <v>8481</v>
      </c>
      <c r="O31" s="95">
        <f t="shared" ref="O31:P31" si="23">O32+O34</f>
        <v>0</v>
      </c>
      <c r="P31" s="95">
        <f t="shared" si="23"/>
        <v>8481</v>
      </c>
      <c r="Q31" s="95">
        <f t="shared" ref="Q31:R31" si="24">Q32+Q34</f>
        <v>0</v>
      </c>
      <c r="R31" s="95">
        <f t="shared" si="24"/>
        <v>8481</v>
      </c>
      <c r="S31" s="95">
        <f t="shared" ref="S31:T31" si="25">S32+S34</f>
        <v>1991</v>
      </c>
      <c r="T31" s="95">
        <f t="shared" si="25"/>
        <v>10472</v>
      </c>
      <c r="U31" s="95">
        <f t="shared" ref="U31:V31" si="26">U32+U34</f>
        <v>0</v>
      </c>
      <c r="V31" s="95">
        <f t="shared" si="26"/>
        <v>10472</v>
      </c>
      <c r="W31" s="95">
        <f t="shared" ref="W31:X31" si="27">W32+W34</f>
        <v>905.3</v>
      </c>
      <c r="X31" s="95">
        <f t="shared" si="27"/>
        <v>11377.3</v>
      </c>
      <c r="Y31" s="95">
        <f>Y32+Y34+Y36</f>
        <v>0</v>
      </c>
      <c r="Z31" s="95">
        <f>Z32+Z34+Z36</f>
        <v>11377.3</v>
      </c>
    </row>
    <row r="32" spans="1:26" ht="66" x14ac:dyDescent="0.25">
      <c r="A32" s="20" t="s">
        <v>13</v>
      </c>
      <c r="B32" s="17" t="s">
        <v>3</v>
      </c>
      <c r="C32" s="17" t="s">
        <v>16</v>
      </c>
      <c r="D32" s="18" t="s">
        <v>20</v>
      </c>
      <c r="E32" s="19">
        <v>100</v>
      </c>
      <c r="F32" s="95">
        <f t="shared" ref="F32:Z32" si="28">F33</f>
        <v>5358</v>
      </c>
      <c r="G32" s="95">
        <f t="shared" si="28"/>
        <v>243</v>
      </c>
      <c r="H32" s="95">
        <f t="shared" si="28"/>
        <v>5601</v>
      </c>
      <c r="I32" s="95">
        <f t="shared" si="28"/>
        <v>1104</v>
      </c>
      <c r="J32" s="95">
        <f t="shared" si="28"/>
        <v>6705</v>
      </c>
      <c r="K32" s="95">
        <f t="shared" si="28"/>
        <v>0</v>
      </c>
      <c r="L32" s="95">
        <f t="shared" si="28"/>
        <v>6705</v>
      </c>
      <c r="M32" s="95">
        <f t="shared" si="28"/>
        <v>0</v>
      </c>
      <c r="N32" s="95">
        <f t="shared" si="28"/>
        <v>6705</v>
      </c>
      <c r="O32" s="95">
        <f t="shared" si="28"/>
        <v>0</v>
      </c>
      <c r="P32" s="95">
        <f t="shared" si="28"/>
        <v>6705</v>
      </c>
      <c r="Q32" s="95">
        <f t="shared" si="28"/>
        <v>0</v>
      </c>
      <c r="R32" s="129">
        <f t="shared" si="28"/>
        <v>6705</v>
      </c>
      <c r="S32" s="95">
        <f t="shared" si="28"/>
        <v>1991</v>
      </c>
      <c r="T32" s="95">
        <f t="shared" si="28"/>
        <v>8696</v>
      </c>
      <c r="U32" s="95">
        <f t="shared" si="28"/>
        <v>0</v>
      </c>
      <c r="V32" s="95">
        <f t="shared" si="28"/>
        <v>8696</v>
      </c>
      <c r="W32" s="95">
        <f t="shared" si="28"/>
        <v>905.3</v>
      </c>
      <c r="X32" s="95">
        <f t="shared" si="28"/>
        <v>9601.2999999999993</v>
      </c>
      <c r="Y32" s="95">
        <f t="shared" si="28"/>
        <v>-374</v>
      </c>
      <c r="Z32" s="95">
        <f t="shared" si="28"/>
        <v>9227.2999999999993</v>
      </c>
    </row>
    <row r="33" spans="1:26" ht="33" x14ac:dyDescent="0.25">
      <c r="A33" s="20" t="s">
        <v>14</v>
      </c>
      <c r="B33" s="17" t="s">
        <v>3</v>
      </c>
      <c r="C33" s="17" t="s">
        <v>16</v>
      </c>
      <c r="D33" s="18" t="s">
        <v>20</v>
      </c>
      <c r="E33" s="19">
        <v>120</v>
      </c>
      <c r="F33" s="95">
        <v>5358</v>
      </c>
      <c r="G33" s="95">
        <v>243</v>
      </c>
      <c r="H33" s="95">
        <f>F33+G33</f>
        <v>5601</v>
      </c>
      <c r="I33" s="95">
        <v>1104</v>
      </c>
      <c r="J33" s="95">
        <f>H33+I33</f>
        <v>6705</v>
      </c>
      <c r="K33" s="95">
        <v>0</v>
      </c>
      <c r="L33" s="95">
        <f>J33+K33</f>
        <v>6705</v>
      </c>
      <c r="M33" s="95">
        <v>0</v>
      </c>
      <c r="N33" s="95">
        <f>L33+M33</f>
        <v>6705</v>
      </c>
      <c r="O33" s="95">
        <v>0</v>
      </c>
      <c r="P33" s="95">
        <f>N33+O33</f>
        <v>6705</v>
      </c>
      <c r="Q33" s="95">
        <v>0</v>
      </c>
      <c r="R33" s="129">
        <f>P33+Q33</f>
        <v>6705</v>
      </c>
      <c r="S33" s="95">
        <v>1991</v>
      </c>
      <c r="T33" s="95">
        <f>R33+S33</f>
        <v>8696</v>
      </c>
      <c r="U33" s="95">
        <v>0</v>
      </c>
      <c r="V33" s="95">
        <f>T33+U33</f>
        <v>8696</v>
      </c>
      <c r="W33" s="95">
        <v>905.3</v>
      </c>
      <c r="X33" s="95">
        <f>V33+W33</f>
        <v>9601.2999999999993</v>
      </c>
      <c r="Y33" s="95">
        <v>-374</v>
      </c>
      <c r="Z33" s="95">
        <f>X33+Y33</f>
        <v>9227.2999999999993</v>
      </c>
    </row>
    <row r="34" spans="1:26" ht="33" x14ac:dyDescent="0.25">
      <c r="A34" s="20" t="s">
        <v>21</v>
      </c>
      <c r="B34" s="17" t="s">
        <v>3</v>
      </c>
      <c r="C34" s="17" t="s">
        <v>16</v>
      </c>
      <c r="D34" s="18" t="s">
        <v>20</v>
      </c>
      <c r="E34" s="19">
        <v>200</v>
      </c>
      <c r="F34" s="95">
        <f t="shared" ref="F34:Z34" si="29">F35</f>
        <v>1376</v>
      </c>
      <c r="G34" s="95">
        <f t="shared" si="29"/>
        <v>400</v>
      </c>
      <c r="H34" s="95">
        <f t="shared" si="29"/>
        <v>1776</v>
      </c>
      <c r="I34" s="95">
        <f t="shared" si="29"/>
        <v>0</v>
      </c>
      <c r="J34" s="95">
        <f t="shared" si="29"/>
        <v>1776</v>
      </c>
      <c r="K34" s="95">
        <f t="shared" si="29"/>
        <v>0</v>
      </c>
      <c r="L34" s="95">
        <f t="shared" si="29"/>
        <v>1776</v>
      </c>
      <c r="M34" s="95">
        <f t="shared" si="29"/>
        <v>0</v>
      </c>
      <c r="N34" s="95">
        <f t="shared" si="29"/>
        <v>1776</v>
      </c>
      <c r="O34" s="95">
        <f t="shared" si="29"/>
        <v>0</v>
      </c>
      <c r="P34" s="95">
        <f t="shared" si="29"/>
        <v>1776</v>
      </c>
      <c r="Q34" s="95">
        <f t="shared" si="29"/>
        <v>0</v>
      </c>
      <c r="R34" s="129">
        <f t="shared" si="29"/>
        <v>1776</v>
      </c>
      <c r="S34" s="95">
        <f t="shared" si="29"/>
        <v>0</v>
      </c>
      <c r="T34" s="95">
        <f t="shared" si="29"/>
        <v>1776</v>
      </c>
      <c r="U34" s="95">
        <f t="shared" si="29"/>
        <v>0</v>
      </c>
      <c r="V34" s="95">
        <f t="shared" si="29"/>
        <v>1776</v>
      </c>
      <c r="W34" s="95">
        <f t="shared" si="29"/>
        <v>0</v>
      </c>
      <c r="X34" s="95">
        <f t="shared" si="29"/>
        <v>1776</v>
      </c>
      <c r="Y34" s="95">
        <f t="shared" si="29"/>
        <v>0</v>
      </c>
      <c r="Z34" s="95">
        <f t="shared" si="29"/>
        <v>1776</v>
      </c>
    </row>
    <row r="35" spans="1:26" ht="33" x14ac:dyDescent="0.25">
      <c r="A35" s="20" t="s">
        <v>22</v>
      </c>
      <c r="B35" s="17" t="s">
        <v>3</v>
      </c>
      <c r="C35" s="17" t="s">
        <v>16</v>
      </c>
      <c r="D35" s="18" t="s">
        <v>20</v>
      </c>
      <c r="E35" s="19">
        <v>240</v>
      </c>
      <c r="F35" s="95">
        <v>1376</v>
      </c>
      <c r="G35" s="95">
        <v>400</v>
      </c>
      <c r="H35" s="95">
        <f>F35+G35</f>
        <v>1776</v>
      </c>
      <c r="I35" s="95">
        <v>0</v>
      </c>
      <c r="J35" s="95">
        <f>H35+I35</f>
        <v>1776</v>
      </c>
      <c r="K35" s="95">
        <v>0</v>
      </c>
      <c r="L35" s="95">
        <f>J35+K35</f>
        <v>1776</v>
      </c>
      <c r="M35" s="95">
        <v>0</v>
      </c>
      <c r="N35" s="95">
        <f>L35+M35</f>
        <v>1776</v>
      </c>
      <c r="O35" s="95">
        <v>0</v>
      </c>
      <c r="P35" s="95">
        <f>N35+O35</f>
        <v>1776</v>
      </c>
      <c r="Q35" s="95">
        <v>0</v>
      </c>
      <c r="R35" s="129">
        <f>P35+Q35</f>
        <v>1776</v>
      </c>
      <c r="S35" s="95">
        <v>0</v>
      </c>
      <c r="T35" s="95">
        <f>R35+S35</f>
        <v>1776</v>
      </c>
      <c r="U35" s="95">
        <v>0</v>
      </c>
      <c r="V35" s="95">
        <f>T35+U35</f>
        <v>1776</v>
      </c>
      <c r="W35" s="95">
        <v>0</v>
      </c>
      <c r="X35" s="95">
        <f>V35+W35</f>
        <v>1776</v>
      </c>
      <c r="Y35" s="95">
        <v>0</v>
      </c>
      <c r="Z35" s="95">
        <f>X35+Y35</f>
        <v>1776</v>
      </c>
    </row>
    <row r="36" spans="1:26" ht="16.5" x14ac:dyDescent="0.25">
      <c r="A36" s="25" t="s">
        <v>375</v>
      </c>
      <c r="B36" s="17" t="s">
        <v>3</v>
      </c>
      <c r="C36" s="17" t="s">
        <v>16</v>
      </c>
      <c r="D36" s="18" t="s">
        <v>20</v>
      </c>
      <c r="E36" s="19">
        <v>300</v>
      </c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129"/>
      <c r="S36" s="95"/>
      <c r="T36" s="95"/>
      <c r="U36" s="95"/>
      <c r="V36" s="95"/>
      <c r="W36" s="95"/>
      <c r="X36" s="95">
        <f>X37</f>
        <v>0</v>
      </c>
      <c r="Y36" s="95">
        <f t="shared" ref="Y36:Z36" si="30">Y37</f>
        <v>374</v>
      </c>
      <c r="Z36" s="95">
        <f t="shared" si="30"/>
        <v>374</v>
      </c>
    </row>
    <row r="37" spans="1:26" ht="33" x14ac:dyDescent="0.25">
      <c r="A37" s="20" t="s">
        <v>377</v>
      </c>
      <c r="B37" s="17" t="s">
        <v>3</v>
      </c>
      <c r="C37" s="17" t="s">
        <v>16</v>
      </c>
      <c r="D37" s="18" t="s">
        <v>20</v>
      </c>
      <c r="E37" s="19">
        <v>320</v>
      </c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129"/>
      <c r="S37" s="95"/>
      <c r="T37" s="95"/>
      <c r="U37" s="95"/>
      <c r="V37" s="95"/>
      <c r="W37" s="95"/>
      <c r="X37" s="95">
        <v>0</v>
      </c>
      <c r="Y37" s="95">
        <v>374</v>
      </c>
      <c r="Z37" s="95">
        <f>X37+Y37</f>
        <v>374</v>
      </c>
    </row>
    <row r="38" spans="1:26" ht="33" x14ac:dyDescent="0.25">
      <c r="A38" s="30" t="s">
        <v>23</v>
      </c>
      <c r="B38" s="27" t="s">
        <v>3</v>
      </c>
      <c r="C38" s="27" t="s">
        <v>16</v>
      </c>
      <c r="D38" s="28" t="s">
        <v>24</v>
      </c>
      <c r="E38" s="29"/>
      <c r="F38" s="96">
        <f t="shared" ref="F38:Y39" si="31">F39</f>
        <v>2615</v>
      </c>
      <c r="G38" s="96">
        <f t="shared" si="31"/>
        <v>131</v>
      </c>
      <c r="H38" s="96">
        <f t="shared" si="31"/>
        <v>2746</v>
      </c>
      <c r="I38" s="96">
        <f t="shared" si="31"/>
        <v>627</v>
      </c>
      <c r="J38" s="96">
        <f t="shared" si="31"/>
        <v>3373</v>
      </c>
      <c r="K38" s="96">
        <f t="shared" si="31"/>
        <v>0</v>
      </c>
      <c r="L38" s="96">
        <f t="shared" si="31"/>
        <v>3373</v>
      </c>
      <c r="M38" s="95">
        <f t="shared" si="31"/>
        <v>0</v>
      </c>
      <c r="N38" s="96">
        <f t="shared" si="31"/>
        <v>3373</v>
      </c>
      <c r="O38" s="96">
        <f t="shared" si="31"/>
        <v>0</v>
      </c>
      <c r="P38" s="96">
        <f t="shared" si="31"/>
        <v>3373</v>
      </c>
      <c r="Q38" s="96">
        <f t="shared" si="31"/>
        <v>0</v>
      </c>
      <c r="R38" s="96">
        <f t="shared" si="31"/>
        <v>3373</v>
      </c>
      <c r="S38" s="96">
        <f t="shared" si="31"/>
        <v>1617</v>
      </c>
      <c r="T38" s="96">
        <f t="shared" si="31"/>
        <v>4990</v>
      </c>
      <c r="U38" s="96">
        <f t="shared" si="31"/>
        <v>0</v>
      </c>
      <c r="V38" s="96">
        <f t="shared" ref="U38:Z39" si="32">V39</f>
        <v>4990</v>
      </c>
      <c r="W38" s="96">
        <f t="shared" si="31"/>
        <v>-905.3</v>
      </c>
      <c r="X38" s="96">
        <f t="shared" si="32"/>
        <v>4084.7</v>
      </c>
      <c r="Y38" s="96">
        <f t="shared" si="31"/>
        <v>0</v>
      </c>
      <c r="Z38" s="96">
        <f t="shared" si="32"/>
        <v>4084.7</v>
      </c>
    </row>
    <row r="39" spans="1:26" ht="66" x14ac:dyDescent="0.25">
      <c r="A39" s="20" t="s">
        <v>13</v>
      </c>
      <c r="B39" s="17" t="s">
        <v>3</v>
      </c>
      <c r="C39" s="17" t="s">
        <v>16</v>
      </c>
      <c r="D39" s="18" t="s">
        <v>24</v>
      </c>
      <c r="E39" s="19">
        <v>100</v>
      </c>
      <c r="F39" s="95">
        <f t="shared" si="31"/>
        <v>2615</v>
      </c>
      <c r="G39" s="95">
        <f t="shared" si="31"/>
        <v>131</v>
      </c>
      <c r="H39" s="95">
        <f t="shared" si="31"/>
        <v>2746</v>
      </c>
      <c r="I39" s="95">
        <f t="shared" si="31"/>
        <v>627</v>
      </c>
      <c r="J39" s="95">
        <f t="shared" si="31"/>
        <v>3373</v>
      </c>
      <c r="K39" s="95">
        <f t="shared" si="31"/>
        <v>0</v>
      </c>
      <c r="L39" s="95">
        <f t="shared" si="31"/>
        <v>3373</v>
      </c>
      <c r="M39" s="95">
        <f t="shared" si="31"/>
        <v>0</v>
      </c>
      <c r="N39" s="95">
        <f t="shared" si="31"/>
        <v>3373</v>
      </c>
      <c r="O39" s="95">
        <f t="shared" si="31"/>
        <v>0</v>
      </c>
      <c r="P39" s="95">
        <f t="shared" si="31"/>
        <v>3373</v>
      </c>
      <c r="Q39" s="95">
        <f t="shared" si="31"/>
        <v>0</v>
      </c>
      <c r="R39" s="129">
        <f t="shared" si="31"/>
        <v>3373</v>
      </c>
      <c r="S39" s="95">
        <f t="shared" si="31"/>
        <v>1617</v>
      </c>
      <c r="T39" s="95">
        <f t="shared" si="31"/>
        <v>4990</v>
      </c>
      <c r="U39" s="95">
        <f t="shared" si="32"/>
        <v>0</v>
      </c>
      <c r="V39" s="95">
        <f t="shared" si="32"/>
        <v>4990</v>
      </c>
      <c r="W39" s="95">
        <f t="shared" si="32"/>
        <v>-905.3</v>
      </c>
      <c r="X39" s="95">
        <f t="shared" si="32"/>
        <v>4084.7</v>
      </c>
      <c r="Y39" s="95">
        <f t="shared" si="32"/>
        <v>0</v>
      </c>
      <c r="Z39" s="95">
        <f t="shared" si="32"/>
        <v>4084.7</v>
      </c>
    </row>
    <row r="40" spans="1:26" ht="33" x14ac:dyDescent="0.25">
      <c r="A40" s="20" t="s">
        <v>14</v>
      </c>
      <c r="B40" s="17" t="s">
        <v>3</v>
      </c>
      <c r="C40" s="17" t="s">
        <v>16</v>
      </c>
      <c r="D40" s="18" t="s">
        <v>24</v>
      </c>
      <c r="E40" s="19">
        <v>120</v>
      </c>
      <c r="F40" s="95">
        <v>2615</v>
      </c>
      <c r="G40" s="95">
        <v>131</v>
      </c>
      <c r="H40" s="95">
        <f>F40+G40</f>
        <v>2746</v>
      </c>
      <c r="I40" s="95">
        <v>627</v>
      </c>
      <c r="J40" s="95">
        <f>H40+I40</f>
        <v>3373</v>
      </c>
      <c r="K40" s="95">
        <v>0</v>
      </c>
      <c r="L40" s="95">
        <f>J40+K40</f>
        <v>3373</v>
      </c>
      <c r="M40" s="95">
        <v>0</v>
      </c>
      <c r="N40" s="95">
        <f>L40+M40</f>
        <v>3373</v>
      </c>
      <c r="O40" s="95">
        <v>0</v>
      </c>
      <c r="P40" s="95">
        <f>N40+O40</f>
        <v>3373</v>
      </c>
      <c r="Q40" s="95">
        <v>0</v>
      </c>
      <c r="R40" s="129">
        <f>P40+Q40</f>
        <v>3373</v>
      </c>
      <c r="S40" s="95">
        <v>1617</v>
      </c>
      <c r="T40" s="95">
        <f>R40+S40</f>
        <v>4990</v>
      </c>
      <c r="U40" s="95">
        <v>0</v>
      </c>
      <c r="V40" s="95">
        <f>T40+U40</f>
        <v>4990</v>
      </c>
      <c r="W40" s="95">
        <v>-905.3</v>
      </c>
      <c r="X40" s="95">
        <f>V40+W40</f>
        <v>4084.7</v>
      </c>
      <c r="Y40" s="95">
        <v>0</v>
      </c>
      <c r="Z40" s="95">
        <f>X40+Y40</f>
        <v>4084.7</v>
      </c>
    </row>
    <row r="41" spans="1:26" ht="50.25" x14ac:dyDescent="0.3">
      <c r="A41" s="8" t="s">
        <v>478</v>
      </c>
      <c r="B41" s="9" t="s">
        <v>3</v>
      </c>
      <c r="C41" s="9" t="s">
        <v>25</v>
      </c>
      <c r="D41" s="22"/>
      <c r="E41" s="24"/>
      <c r="F41" s="93">
        <f t="shared" ref="F41:T44" si="33">F42</f>
        <v>332905</v>
      </c>
      <c r="G41" s="93">
        <f t="shared" si="33"/>
        <v>24448.7</v>
      </c>
      <c r="H41" s="93">
        <f t="shared" si="33"/>
        <v>357353.7</v>
      </c>
      <c r="I41" s="93">
        <f t="shared" si="33"/>
        <v>55402</v>
      </c>
      <c r="J41" s="93">
        <f t="shared" si="33"/>
        <v>412755.7</v>
      </c>
      <c r="K41" s="93">
        <f t="shared" si="33"/>
        <v>58120</v>
      </c>
      <c r="L41" s="93">
        <f t="shared" si="33"/>
        <v>470875.7</v>
      </c>
      <c r="M41" s="95">
        <f t="shared" si="33"/>
        <v>-144</v>
      </c>
      <c r="N41" s="93">
        <f t="shared" si="33"/>
        <v>470731.7</v>
      </c>
      <c r="O41" s="93">
        <f t="shared" si="33"/>
        <v>0</v>
      </c>
      <c r="P41" s="93">
        <f t="shared" si="33"/>
        <v>470731.7</v>
      </c>
      <c r="Q41" s="93">
        <f t="shared" si="33"/>
        <v>-500</v>
      </c>
      <c r="R41" s="93">
        <f t="shared" si="33"/>
        <v>470231.7</v>
      </c>
      <c r="S41" s="93">
        <f t="shared" si="33"/>
        <v>44975.8</v>
      </c>
      <c r="T41" s="93">
        <f t="shared" si="33"/>
        <v>515207.5</v>
      </c>
      <c r="U41" s="93">
        <f>U42</f>
        <v>-2858</v>
      </c>
      <c r="V41" s="93">
        <f t="shared" ref="U41:Z44" si="34">V42</f>
        <v>512349.5</v>
      </c>
      <c r="W41" s="93">
        <f>W42</f>
        <v>7911.2</v>
      </c>
      <c r="X41" s="93">
        <f t="shared" si="34"/>
        <v>520260.7</v>
      </c>
      <c r="Y41" s="93">
        <f>Y42</f>
        <v>7000</v>
      </c>
      <c r="Z41" s="93">
        <f t="shared" si="34"/>
        <v>527260.69999999995</v>
      </c>
    </row>
    <row r="42" spans="1:26" ht="16.5" x14ac:dyDescent="0.25">
      <c r="A42" s="11" t="s">
        <v>7</v>
      </c>
      <c r="B42" s="9" t="s">
        <v>3</v>
      </c>
      <c r="C42" s="9" t="s">
        <v>25</v>
      </c>
      <c r="D42" s="10" t="s">
        <v>8</v>
      </c>
      <c r="E42" s="11"/>
      <c r="F42" s="93">
        <f t="shared" si="33"/>
        <v>332905</v>
      </c>
      <c r="G42" s="93">
        <f t="shared" si="33"/>
        <v>24448.7</v>
      </c>
      <c r="H42" s="93">
        <f t="shared" si="33"/>
        <v>357353.7</v>
      </c>
      <c r="I42" s="93">
        <f t="shared" si="33"/>
        <v>55402</v>
      </c>
      <c r="J42" s="93">
        <f t="shared" si="33"/>
        <v>412755.7</v>
      </c>
      <c r="K42" s="93">
        <f t="shared" si="33"/>
        <v>58120</v>
      </c>
      <c r="L42" s="93">
        <f t="shared" si="33"/>
        <v>470875.7</v>
      </c>
      <c r="M42" s="95">
        <f t="shared" si="33"/>
        <v>-144</v>
      </c>
      <c r="N42" s="93">
        <f t="shared" si="33"/>
        <v>470731.7</v>
      </c>
      <c r="O42" s="93">
        <f t="shared" si="33"/>
        <v>0</v>
      </c>
      <c r="P42" s="93">
        <f t="shared" si="33"/>
        <v>470731.7</v>
      </c>
      <c r="Q42" s="93">
        <f t="shared" si="33"/>
        <v>-500</v>
      </c>
      <c r="R42" s="93">
        <f t="shared" si="33"/>
        <v>470231.7</v>
      </c>
      <c r="S42" s="93">
        <f t="shared" si="33"/>
        <v>44975.8</v>
      </c>
      <c r="T42" s="93">
        <f t="shared" si="33"/>
        <v>515207.5</v>
      </c>
      <c r="U42" s="93">
        <f>U43</f>
        <v>-2858</v>
      </c>
      <c r="V42" s="93">
        <f t="shared" si="34"/>
        <v>512349.5</v>
      </c>
      <c r="W42" s="93">
        <f>W43</f>
        <v>7911.2</v>
      </c>
      <c r="X42" s="93">
        <f t="shared" si="34"/>
        <v>520260.7</v>
      </c>
      <c r="Y42" s="93">
        <f>Y43</f>
        <v>7000</v>
      </c>
      <c r="Z42" s="93">
        <f t="shared" si="34"/>
        <v>527260.69999999995</v>
      </c>
    </row>
    <row r="43" spans="1:26" ht="69" x14ac:dyDescent="0.3">
      <c r="A43" s="12" t="s">
        <v>9</v>
      </c>
      <c r="B43" s="13" t="s">
        <v>3</v>
      </c>
      <c r="C43" s="13" t="s">
        <v>25</v>
      </c>
      <c r="D43" s="14" t="s">
        <v>10</v>
      </c>
      <c r="E43" s="24"/>
      <c r="F43" s="94">
        <f t="shared" si="33"/>
        <v>332905</v>
      </c>
      <c r="G43" s="94">
        <f t="shared" si="33"/>
        <v>24448.7</v>
      </c>
      <c r="H43" s="94">
        <f t="shared" si="33"/>
        <v>357353.7</v>
      </c>
      <c r="I43" s="94">
        <f t="shared" si="33"/>
        <v>55402</v>
      </c>
      <c r="J43" s="94">
        <f t="shared" si="33"/>
        <v>412755.7</v>
      </c>
      <c r="K43" s="94">
        <f t="shared" si="33"/>
        <v>58120</v>
      </c>
      <c r="L43" s="94">
        <f t="shared" si="33"/>
        <v>470875.7</v>
      </c>
      <c r="M43" s="95">
        <f t="shared" si="33"/>
        <v>-144</v>
      </c>
      <c r="N43" s="94">
        <f t="shared" si="33"/>
        <v>470731.7</v>
      </c>
      <c r="O43" s="94">
        <f t="shared" si="33"/>
        <v>0</v>
      </c>
      <c r="P43" s="94">
        <f t="shared" si="33"/>
        <v>470731.7</v>
      </c>
      <c r="Q43" s="94">
        <f t="shared" si="33"/>
        <v>-500</v>
      </c>
      <c r="R43" s="94">
        <f t="shared" si="33"/>
        <v>470231.7</v>
      </c>
      <c r="S43" s="94">
        <f t="shared" si="33"/>
        <v>44975.8</v>
      </c>
      <c r="T43" s="94">
        <f t="shared" si="33"/>
        <v>515207.5</v>
      </c>
      <c r="U43" s="94">
        <f t="shared" ref="U43:Z43" si="35">U44+U54</f>
        <v>-2858</v>
      </c>
      <c r="V43" s="94">
        <f t="shared" si="35"/>
        <v>512349.5</v>
      </c>
      <c r="W43" s="94">
        <f t="shared" si="35"/>
        <v>7911.2</v>
      </c>
      <c r="X43" s="94">
        <f t="shared" si="35"/>
        <v>520260.7</v>
      </c>
      <c r="Y43" s="94">
        <f t="shared" si="35"/>
        <v>7000</v>
      </c>
      <c r="Z43" s="94">
        <f t="shared" si="35"/>
        <v>527260.69999999995</v>
      </c>
    </row>
    <row r="44" spans="1:26" ht="16.5" x14ac:dyDescent="0.25">
      <c r="A44" s="25" t="s">
        <v>17</v>
      </c>
      <c r="B44" s="17" t="s">
        <v>3</v>
      </c>
      <c r="C44" s="17" t="s">
        <v>25</v>
      </c>
      <c r="D44" s="18" t="s">
        <v>18</v>
      </c>
      <c r="E44" s="19"/>
      <c r="F44" s="95">
        <f t="shared" si="33"/>
        <v>332905</v>
      </c>
      <c r="G44" s="95">
        <f t="shared" si="33"/>
        <v>24448.7</v>
      </c>
      <c r="H44" s="95">
        <f t="shared" si="33"/>
        <v>357353.7</v>
      </c>
      <c r="I44" s="95">
        <f t="shared" si="33"/>
        <v>55402</v>
      </c>
      <c r="J44" s="95">
        <f t="shared" si="33"/>
        <v>412755.7</v>
      </c>
      <c r="K44" s="95">
        <f t="shared" si="33"/>
        <v>58120</v>
      </c>
      <c r="L44" s="95">
        <f t="shared" si="33"/>
        <v>470875.7</v>
      </c>
      <c r="M44" s="95">
        <f t="shared" si="33"/>
        <v>-144</v>
      </c>
      <c r="N44" s="95">
        <f t="shared" si="33"/>
        <v>470731.7</v>
      </c>
      <c r="O44" s="95">
        <f t="shared" si="33"/>
        <v>0</v>
      </c>
      <c r="P44" s="95">
        <f t="shared" si="33"/>
        <v>470731.7</v>
      </c>
      <c r="Q44" s="95">
        <f t="shared" si="33"/>
        <v>-500</v>
      </c>
      <c r="R44" s="95">
        <f t="shared" si="33"/>
        <v>470231.7</v>
      </c>
      <c r="S44" s="95">
        <f t="shared" si="33"/>
        <v>44975.8</v>
      </c>
      <c r="T44" s="95">
        <f t="shared" si="33"/>
        <v>515207.5</v>
      </c>
      <c r="U44" s="95">
        <f t="shared" si="34"/>
        <v>-34824</v>
      </c>
      <c r="V44" s="95">
        <f t="shared" si="34"/>
        <v>480383.5</v>
      </c>
      <c r="W44" s="95">
        <f t="shared" si="34"/>
        <v>7911.2</v>
      </c>
      <c r="X44" s="95">
        <f t="shared" si="34"/>
        <v>488294.7</v>
      </c>
      <c r="Y44" s="95">
        <f t="shared" si="34"/>
        <v>7000</v>
      </c>
      <c r="Z44" s="95">
        <f t="shared" si="34"/>
        <v>495294.7</v>
      </c>
    </row>
    <row r="45" spans="1:26" ht="16.5" x14ac:dyDescent="0.25">
      <c r="A45" s="30" t="s">
        <v>26</v>
      </c>
      <c r="B45" s="27" t="s">
        <v>3</v>
      </c>
      <c r="C45" s="27" t="s">
        <v>25</v>
      </c>
      <c r="D45" s="28" t="s">
        <v>27</v>
      </c>
      <c r="E45" s="29"/>
      <c r="F45" s="96">
        <f t="shared" ref="F45:H45" si="36">F46+F48+F52</f>
        <v>332905</v>
      </c>
      <c r="G45" s="96">
        <f t="shared" si="36"/>
        <v>24448.7</v>
      </c>
      <c r="H45" s="96">
        <f t="shared" si="36"/>
        <v>357353.7</v>
      </c>
      <c r="I45" s="96">
        <f t="shared" ref="I45:J45" si="37">I46+I48+I52</f>
        <v>55402</v>
      </c>
      <c r="J45" s="96">
        <f t="shared" si="37"/>
        <v>412755.7</v>
      </c>
      <c r="K45" s="96">
        <f t="shared" ref="K45:L45" si="38">K46+K48+K52</f>
        <v>58120</v>
      </c>
      <c r="L45" s="96">
        <f t="shared" si="38"/>
        <v>470875.7</v>
      </c>
      <c r="M45" s="95">
        <f t="shared" ref="M45:N45" si="39">M46+M48+M52</f>
        <v>-144</v>
      </c>
      <c r="N45" s="96">
        <f t="shared" si="39"/>
        <v>470731.7</v>
      </c>
      <c r="O45" s="96">
        <f t="shared" ref="O45:P45" si="40">O46+O48+O52</f>
        <v>0</v>
      </c>
      <c r="P45" s="96">
        <f t="shared" si="40"/>
        <v>470731.7</v>
      </c>
      <c r="Q45" s="96">
        <f t="shared" ref="Q45:R45" si="41">Q46+Q48+Q52</f>
        <v>-500</v>
      </c>
      <c r="R45" s="96">
        <f t="shared" si="41"/>
        <v>470231.7</v>
      </c>
      <c r="S45" s="96">
        <f t="shared" ref="S45:T45" si="42">S46+S48+S52</f>
        <v>44975.8</v>
      </c>
      <c r="T45" s="96">
        <f t="shared" si="42"/>
        <v>515207.5</v>
      </c>
      <c r="U45" s="96">
        <f t="shared" ref="U45:V45" si="43">U46+U48+U52</f>
        <v>-34824</v>
      </c>
      <c r="V45" s="96">
        <f t="shared" si="43"/>
        <v>480383.5</v>
      </c>
      <c r="W45" s="96">
        <f t="shared" ref="W45:X45" si="44">W46+W48+W52</f>
        <v>7911.2</v>
      </c>
      <c r="X45" s="96">
        <f t="shared" si="44"/>
        <v>488294.7</v>
      </c>
      <c r="Y45" s="96">
        <f>Y46+Y48+Y52+Y50</f>
        <v>7000</v>
      </c>
      <c r="Z45" s="96">
        <f>Z46+Z48+Z52+Z50</f>
        <v>495294.7</v>
      </c>
    </row>
    <row r="46" spans="1:26" ht="66" x14ac:dyDescent="0.25">
      <c r="A46" s="20" t="s">
        <v>13</v>
      </c>
      <c r="B46" s="17" t="s">
        <v>3</v>
      </c>
      <c r="C46" s="17" t="s">
        <v>25</v>
      </c>
      <c r="D46" s="18" t="s">
        <v>27</v>
      </c>
      <c r="E46" s="19">
        <v>100</v>
      </c>
      <c r="F46" s="95">
        <f t="shared" ref="F46:Z46" si="45">F47</f>
        <v>280177</v>
      </c>
      <c r="G46" s="95">
        <f t="shared" si="45"/>
        <v>18844</v>
      </c>
      <c r="H46" s="95">
        <f t="shared" si="45"/>
        <v>299021</v>
      </c>
      <c r="I46" s="95">
        <f t="shared" si="45"/>
        <v>55402</v>
      </c>
      <c r="J46" s="95">
        <f t="shared" si="45"/>
        <v>354423</v>
      </c>
      <c r="K46" s="95">
        <f t="shared" si="45"/>
        <v>58120</v>
      </c>
      <c r="L46" s="95">
        <f t="shared" si="45"/>
        <v>412543</v>
      </c>
      <c r="M46" s="95">
        <f t="shared" si="45"/>
        <v>0</v>
      </c>
      <c r="N46" s="95">
        <f t="shared" si="45"/>
        <v>412543</v>
      </c>
      <c r="O46" s="95">
        <f t="shared" si="45"/>
        <v>0</v>
      </c>
      <c r="P46" s="95">
        <f t="shared" si="45"/>
        <v>412543</v>
      </c>
      <c r="Q46" s="95">
        <f t="shared" si="45"/>
        <v>0</v>
      </c>
      <c r="R46" s="129">
        <f t="shared" si="45"/>
        <v>412543</v>
      </c>
      <c r="S46" s="95">
        <f t="shared" si="45"/>
        <v>59190</v>
      </c>
      <c r="T46" s="95">
        <f t="shared" si="45"/>
        <v>471733</v>
      </c>
      <c r="U46" s="95">
        <f t="shared" si="45"/>
        <v>-31824</v>
      </c>
      <c r="V46" s="95">
        <f t="shared" si="45"/>
        <v>439909</v>
      </c>
      <c r="W46" s="95">
        <f t="shared" si="45"/>
        <v>1411.2</v>
      </c>
      <c r="X46" s="95">
        <f t="shared" si="45"/>
        <v>441320.2</v>
      </c>
      <c r="Y46" s="95">
        <f t="shared" si="45"/>
        <v>-10389</v>
      </c>
      <c r="Z46" s="95">
        <f t="shared" si="45"/>
        <v>430931.20000000001</v>
      </c>
    </row>
    <row r="47" spans="1:26" ht="33" x14ac:dyDescent="0.25">
      <c r="A47" s="20" t="s">
        <v>14</v>
      </c>
      <c r="B47" s="17" t="s">
        <v>3</v>
      </c>
      <c r="C47" s="17" t="s">
        <v>25</v>
      </c>
      <c r="D47" s="18" t="s">
        <v>27</v>
      </c>
      <c r="E47" s="19">
        <v>120</v>
      </c>
      <c r="F47" s="95">
        <v>280177</v>
      </c>
      <c r="G47" s="95">
        <v>18844</v>
      </c>
      <c r="H47" s="95">
        <f>F47+G47</f>
        <v>299021</v>
      </c>
      <c r="I47" s="95">
        <v>55402</v>
      </c>
      <c r="J47" s="95">
        <f>H47+I47</f>
        <v>354423</v>
      </c>
      <c r="K47" s="95">
        <v>58120</v>
      </c>
      <c r="L47" s="95">
        <f>J47+K47</f>
        <v>412543</v>
      </c>
      <c r="M47" s="95">
        <v>0</v>
      </c>
      <c r="N47" s="95">
        <f>L47+M47</f>
        <v>412543</v>
      </c>
      <c r="O47" s="95">
        <v>0</v>
      </c>
      <c r="P47" s="95">
        <f>N47+O47</f>
        <v>412543</v>
      </c>
      <c r="Q47" s="95">
        <v>0</v>
      </c>
      <c r="R47" s="129">
        <f>P47+Q47</f>
        <v>412543</v>
      </c>
      <c r="S47" s="95">
        <v>59190</v>
      </c>
      <c r="T47" s="95">
        <f>R47+S47</f>
        <v>471733</v>
      </c>
      <c r="U47" s="95">
        <v>-31824</v>
      </c>
      <c r="V47" s="95">
        <f>T47+U47</f>
        <v>439909</v>
      </c>
      <c r="W47" s="95">
        <v>1411.2</v>
      </c>
      <c r="X47" s="95">
        <f>V47+W47</f>
        <v>441320.2</v>
      </c>
      <c r="Y47" s="95">
        <v>-10389</v>
      </c>
      <c r="Z47" s="95">
        <f>X47+Y47</f>
        <v>430931.20000000001</v>
      </c>
    </row>
    <row r="48" spans="1:26" ht="33" x14ac:dyDescent="0.25">
      <c r="A48" s="20" t="s">
        <v>21</v>
      </c>
      <c r="B48" s="17" t="s">
        <v>3</v>
      </c>
      <c r="C48" s="17" t="s">
        <v>25</v>
      </c>
      <c r="D48" s="18" t="s">
        <v>27</v>
      </c>
      <c r="E48" s="19">
        <v>200</v>
      </c>
      <c r="F48" s="95">
        <f t="shared" ref="F48:Z48" si="46">F49</f>
        <v>49978</v>
      </c>
      <c r="G48" s="95">
        <f t="shared" si="46"/>
        <v>5604.7</v>
      </c>
      <c r="H48" s="95">
        <f t="shared" si="46"/>
        <v>55582.7</v>
      </c>
      <c r="I48" s="95">
        <f t="shared" si="46"/>
        <v>0</v>
      </c>
      <c r="J48" s="95">
        <f t="shared" si="46"/>
        <v>55582.7</v>
      </c>
      <c r="K48" s="95">
        <f t="shared" si="46"/>
        <v>0</v>
      </c>
      <c r="L48" s="95">
        <f t="shared" si="46"/>
        <v>55582.7</v>
      </c>
      <c r="M48" s="95">
        <f t="shared" si="46"/>
        <v>-144</v>
      </c>
      <c r="N48" s="95">
        <f t="shared" si="46"/>
        <v>55438.7</v>
      </c>
      <c r="O48" s="95">
        <f t="shared" si="46"/>
        <v>0</v>
      </c>
      <c r="P48" s="95">
        <f t="shared" si="46"/>
        <v>55438.7</v>
      </c>
      <c r="Q48" s="95">
        <f t="shared" si="46"/>
        <v>-500</v>
      </c>
      <c r="R48" s="129">
        <f t="shared" si="46"/>
        <v>54938.7</v>
      </c>
      <c r="S48" s="95">
        <f t="shared" si="46"/>
        <v>-14214.2</v>
      </c>
      <c r="T48" s="95">
        <f t="shared" si="46"/>
        <v>40724.5</v>
      </c>
      <c r="U48" s="95">
        <f t="shared" si="46"/>
        <v>-3000</v>
      </c>
      <c r="V48" s="95">
        <f t="shared" si="46"/>
        <v>37724.5</v>
      </c>
      <c r="W48" s="95">
        <f t="shared" si="46"/>
        <v>6500</v>
      </c>
      <c r="X48" s="95">
        <f t="shared" si="46"/>
        <v>44224.5</v>
      </c>
      <c r="Y48" s="95">
        <f t="shared" si="46"/>
        <v>7000</v>
      </c>
      <c r="Z48" s="95">
        <f t="shared" si="46"/>
        <v>51224.5</v>
      </c>
    </row>
    <row r="49" spans="1:26" ht="33" x14ac:dyDescent="0.25">
      <c r="A49" s="20" t="s">
        <v>22</v>
      </c>
      <c r="B49" s="17" t="s">
        <v>3</v>
      </c>
      <c r="C49" s="17" t="s">
        <v>25</v>
      </c>
      <c r="D49" s="18" t="s">
        <v>27</v>
      </c>
      <c r="E49" s="19">
        <v>240</v>
      </c>
      <c r="F49" s="95">
        <v>49978</v>
      </c>
      <c r="G49" s="95">
        <v>5604.7</v>
      </c>
      <c r="H49" s="95">
        <f>F49+G49</f>
        <v>55582.7</v>
      </c>
      <c r="I49" s="95">
        <v>0</v>
      </c>
      <c r="J49" s="95">
        <f>H49+I49</f>
        <v>55582.7</v>
      </c>
      <c r="K49" s="95">
        <v>0</v>
      </c>
      <c r="L49" s="95">
        <f>J49+K49</f>
        <v>55582.7</v>
      </c>
      <c r="M49" s="95">
        <v>-144</v>
      </c>
      <c r="N49" s="95">
        <f>L49+M49</f>
        <v>55438.7</v>
      </c>
      <c r="O49" s="95">
        <v>0</v>
      </c>
      <c r="P49" s="95">
        <f>N49+O49</f>
        <v>55438.7</v>
      </c>
      <c r="Q49" s="95">
        <v>-500</v>
      </c>
      <c r="R49" s="129">
        <f>P49+Q49</f>
        <v>54938.7</v>
      </c>
      <c r="S49" s="95">
        <f>-2208-595.1-1411.1-10000</f>
        <v>-14214.2</v>
      </c>
      <c r="T49" s="95">
        <f>R49+S49</f>
        <v>40724.5</v>
      </c>
      <c r="U49" s="95">
        <v>-3000</v>
      </c>
      <c r="V49" s="95">
        <f>T49+U49</f>
        <v>37724.5</v>
      </c>
      <c r="W49" s="95">
        <v>6500</v>
      </c>
      <c r="X49" s="95">
        <f>V49+W49</f>
        <v>44224.5</v>
      </c>
      <c r="Y49" s="95">
        <v>7000</v>
      </c>
      <c r="Z49" s="95">
        <f>X49+Y49</f>
        <v>51224.5</v>
      </c>
    </row>
    <row r="50" spans="1:26" ht="16.5" x14ac:dyDescent="0.25">
      <c r="A50" s="25" t="s">
        <v>375</v>
      </c>
      <c r="B50" s="17" t="s">
        <v>3</v>
      </c>
      <c r="C50" s="17" t="s">
        <v>25</v>
      </c>
      <c r="D50" s="18" t="s">
        <v>27</v>
      </c>
      <c r="E50" s="19">
        <v>300</v>
      </c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129"/>
      <c r="S50" s="95"/>
      <c r="T50" s="95"/>
      <c r="U50" s="95"/>
      <c r="V50" s="95"/>
      <c r="W50" s="95"/>
      <c r="X50" s="95">
        <f>X51</f>
        <v>0</v>
      </c>
      <c r="Y50" s="95">
        <f t="shared" ref="Y50:Z50" si="47">Y51</f>
        <v>10389</v>
      </c>
      <c r="Z50" s="95">
        <f t="shared" si="47"/>
        <v>10389</v>
      </c>
    </row>
    <row r="51" spans="1:26" ht="33" x14ac:dyDescent="0.25">
      <c r="A51" s="20" t="s">
        <v>377</v>
      </c>
      <c r="B51" s="17" t="s">
        <v>3</v>
      </c>
      <c r="C51" s="17" t="s">
        <v>25</v>
      </c>
      <c r="D51" s="18" t="s">
        <v>27</v>
      </c>
      <c r="E51" s="19">
        <v>320</v>
      </c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129"/>
      <c r="S51" s="95"/>
      <c r="T51" s="95"/>
      <c r="U51" s="95"/>
      <c r="V51" s="95"/>
      <c r="W51" s="95"/>
      <c r="X51" s="95">
        <v>0</v>
      </c>
      <c r="Y51" s="95">
        <v>10389</v>
      </c>
      <c r="Z51" s="95">
        <f>X51+Y51</f>
        <v>10389</v>
      </c>
    </row>
    <row r="52" spans="1:26" ht="16.5" x14ac:dyDescent="0.25">
      <c r="A52" s="20" t="s">
        <v>28</v>
      </c>
      <c r="B52" s="17" t="s">
        <v>3</v>
      </c>
      <c r="C52" s="17" t="s">
        <v>25</v>
      </c>
      <c r="D52" s="18" t="s">
        <v>27</v>
      </c>
      <c r="E52" s="19">
        <v>800</v>
      </c>
      <c r="F52" s="95">
        <f t="shared" ref="F52:Y61" si="48">F53</f>
        <v>2750</v>
      </c>
      <c r="G52" s="95">
        <f t="shared" si="48"/>
        <v>0</v>
      </c>
      <c r="H52" s="95">
        <f t="shared" si="48"/>
        <v>2750</v>
      </c>
      <c r="I52" s="95">
        <f t="shared" si="48"/>
        <v>0</v>
      </c>
      <c r="J52" s="95">
        <f t="shared" si="48"/>
        <v>2750</v>
      </c>
      <c r="K52" s="95">
        <f t="shared" si="48"/>
        <v>0</v>
      </c>
      <c r="L52" s="95">
        <f t="shared" si="48"/>
        <v>2750</v>
      </c>
      <c r="M52" s="95">
        <f t="shared" si="48"/>
        <v>0</v>
      </c>
      <c r="N52" s="95">
        <f t="shared" si="48"/>
        <v>2750</v>
      </c>
      <c r="O52" s="95">
        <f t="shared" si="48"/>
        <v>0</v>
      </c>
      <c r="P52" s="95">
        <f t="shared" si="48"/>
        <v>2750</v>
      </c>
      <c r="Q52" s="95">
        <f t="shared" si="48"/>
        <v>0</v>
      </c>
      <c r="R52" s="129">
        <f t="shared" si="48"/>
        <v>2750</v>
      </c>
      <c r="S52" s="95">
        <f t="shared" si="48"/>
        <v>0</v>
      </c>
      <c r="T52" s="95">
        <f t="shared" si="48"/>
        <v>2750</v>
      </c>
      <c r="U52" s="95">
        <f t="shared" si="48"/>
        <v>0</v>
      </c>
      <c r="V52" s="95">
        <f t="shared" ref="U52:Z64" si="49">V53</f>
        <v>2750</v>
      </c>
      <c r="W52" s="95">
        <f t="shared" si="48"/>
        <v>0</v>
      </c>
      <c r="X52" s="95">
        <f t="shared" si="49"/>
        <v>2750</v>
      </c>
      <c r="Y52" s="95">
        <f t="shared" si="48"/>
        <v>0</v>
      </c>
      <c r="Z52" s="95">
        <f t="shared" si="49"/>
        <v>2750</v>
      </c>
    </row>
    <row r="53" spans="1:26" ht="16.5" x14ac:dyDescent="0.25">
      <c r="A53" s="20" t="s">
        <v>29</v>
      </c>
      <c r="B53" s="17" t="s">
        <v>3</v>
      </c>
      <c r="C53" s="17" t="s">
        <v>25</v>
      </c>
      <c r="D53" s="18" t="s">
        <v>27</v>
      </c>
      <c r="E53" s="19">
        <v>850</v>
      </c>
      <c r="F53" s="95">
        <v>2750</v>
      </c>
      <c r="G53" s="95">
        <v>0</v>
      </c>
      <c r="H53" s="95">
        <f>F53+G53</f>
        <v>2750</v>
      </c>
      <c r="I53" s="95">
        <v>0</v>
      </c>
      <c r="J53" s="95">
        <f>H53+I53</f>
        <v>2750</v>
      </c>
      <c r="K53" s="95">
        <v>0</v>
      </c>
      <c r="L53" s="95">
        <f>J53+K53</f>
        <v>2750</v>
      </c>
      <c r="M53" s="95">
        <v>0</v>
      </c>
      <c r="N53" s="95">
        <f>L53+M53</f>
        <v>2750</v>
      </c>
      <c r="O53" s="95">
        <v>0</v>
      </c>
      <c r="P53" s="95">
        <f>N53+O53</f>
        <v>2750</v>
      </c>
      <c r="Q53" s="95">
        <v>0</v>
      </c>
      <c r="R53" s="129">
        <f>P53+Q53</f>
        <v>2750</v>
      </c>
      <c r="S53" s="95">
        <v>0</v>
      </c>
      <c r="T53" s="95">
        <f>R53+S53</f>
        <v>2750</v>
      </c>
      <c r="U53" s="95">
        <v>0</v>
      </c>
      <c r="V53" s="95">
        <f>T53+U53</f>
        <v>2750</v>
      </c>
      <c r="W53" s="95">
        <v>0</v>
      </c>
      <c r="X53" s="95">
        <f>V53+W53</f>
        <v>2750</v>
      </c>
      <c r="Y53" s="95">
        <v>0</v>
      </c>
      <c r="Z53" s="95">
        <f>X53+Y53</f>
        <v>2750</v>
      </c>
    </row>
    <row r="54" spans="1:26" ht="49.5" x14ac:dyDescent="0.25">
      <c r="A54" s="26" t="s">
        <v>524</v>
      </c>
      <c r="B54" s="27" t="s">
        <v>3</v>
      </c>
      <c r="C54" s="27" t="s">
        <v>25</v>
      </c>
      <c r="D54" s="28" t="s">
        <v>525</v>
      </c>
      <c r="E54" s="106" t="s">
        <v>58</v>
      </c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129"/>
      <c r="S54" s="95"/>
      <c r="T54" s="111">
        <v>0</v>
      </c>
      <c r="U54" s="111">
        <f t="shared" ref="U54:Z54" si="50">U55+U57+U59</f>
        <v>31966</v>
      </c>
      <c r="V54" s="111">
        <f t="shared" si="50"/>
        <v>31966</v>
      </c>
      <c r="W54" s="111">
        <f t="shared" si="50"/>
        <v>0</v>
      </c>
      <c r="X54" s="111">
        <f t="shared" si="50"/>
        <v>31966</v>
      </c>
      <c r="Y54" s="111">
        <f t="shared" si="50"/>
        <v>0</v>
      </c>
      <c r="Z54" s="111">
        <f t="shared" si="50"/>
        <v>31966</v>
      </c>
    </row>
    <row r="55" spans="1:26" ht="66" x14ac:dyDescent="0.25">
      <c r="A55" s="20" t="s">
        <v>13</v>
      </c>
      <c r="B55" s="17" t="s">
        <v>3</v>
      </c>
      <c r="C55" s="17" t="s">
        <v>25</v>
      </c>
      <c r="D55" s="18" t="s">
        <v>525</v>
      </c>
      <c r="E55" s="19" t="s">
        <v>67</v>
      </c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129"/>
      <c r="S55" s="95"/>
      <c r="T55" s="112">
        <v>0</v>
      </c>
      <c r="U55" s="112">
        <f t="shared" ref="U55:Z55" si="51">U56</f>
        <v>28966</v>
      </c>
      <c r="V55" s="112">
        <f t="shared" si="51"/>
        <v>28966</v>
      </c>
      <c r="W55" s="112">
        <f t="shared" si="51"/>
        <v>0</v>
      </c>
      <c r="X55" s="112">
        <f t="shared" si="51"/>
        <v>28966</v>
      </c>
      <c r="Y55" s="112">
        <f t="shared" si="51"/>
        <v>0</v>
      </c>
      <c r="Z55" s="112">
        <f t="shared" si="51"/>
        <v>28966</v>
      </c>
    </row>
    <row r="56" spans="1:26" ht="33" x14ac:dyDescent="0.25">
      <c r="A56" s="20" t="s">
        <v>14</v>
      </c>
      <c r="B56" s="17" t="s">
        <v>3</v>
      </c>
      <c r="C56" s="17" t="s">
        <v>25</v>
      </c>
      <c r="D56" s="18" t="s">
        <v>525</v>
      </c>
      <c r="E56" s="19" t="s">
        <v>328</v>
      </c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129"/>
      <c r="S56" s="95"/>
      <c r="T56" s="112">
        <v>0</v>
      </c>
      <c r="U56" s="112">
        <v>28966</v>
      </c>
      <c r="V56" s="112">
        <f>T56+U56</f>
        <v>28966</v>
      </c>
      <c r="W56" s="112">
        <v>0</v>
      </c>
      <c r="X56" s="112">
        <f>V56+W56</f>
        <v>28966</v>
      </c>
      <c r="Y56" s="112">
        <v>0</v>
      </c>
      <c r="Z56" s="112">
        <f>X56+Y56</f>
        <v>28966</v>
      </c>
    </row>
    <row r="57" spans="1:26" ht="33" x14ac:dyDescent="0.25">
      <c r="A57" s="20" t="s">
        <v>21</v>
      </c>
      <c r="B57" s="17" t="s">
        <v>3</v>
      </c>
      <c r="C57" s="17" t="s">
        <v>25</v>
      </c>
      <c r="D57" s="18" t="s">
        <v>525</v>
      </c>
      <c r="E57" s="19" t="s">
        <v>59</v>
      </c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129"/>
      <c r="S57" s="95"/>
      <c r="T57" s="112">
        <v>0</v>
      </c>
      <c r="U57" s="112">
        <f t="shared" ref="U57:Z57" si="52">U58</f>
        <v>3000</v>
      </c>
      <c r="V57" s="112">
        <f t="shared" si="52"/>
        <v>3000</v>
      </c>
      <c r="W57" s="112">
        <f t="shared" si="52"/>
        <v>0</v>
      </c>
      <c r="X57" s="112">
        <f t="shared" si="52"/>
        <v>3000</v>
      </c>
      <c r="Y57" s="112">
        <f t="shared" si="52"/>
        <v>0</v>
      </c>
      <c r="Z57" s="112">
        <f t="shared" si="52"/>
        <v>3000</v>
      </c>
    </row>
    <row r="58" spans="1:26" ht="33" x14ac:dyDescent="0.25">
      <c r="A58" s="20" t="s">
        <v>22</v>
      </c>
      <c r="B58" s="17" t="s">
        <v>3</v>
      </c>
      <c r="C58" s="17" t="s">
        <v>25</v>
      </c>
      <c r="D58" s="18" t="s">
        <v>525</v>
      </c>
      <c r="E58" s="19" t="s">
        <v>60</v>
      </c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129"/>
      <c r="S58" s="95"/>
      <c r="T58" s="112">
        <v>0</v>
      </c>
      <c r="U58" s="112">
        <v>3000</v>
      </c>
      <c r="V58" s="112">
        <f>T58+U58</f>
        <v>3000</v>
      </c>
      <c r="W58" s="112">
        <v>0</v>
      </c>
      <c r="X58" s="112">
        <f>V58+W58</f>
        <v>3000</v>
      </c>
      <c r="Y58" s="112">
        <v>0</v>
      </c>
      <c r="Z58" s="112">
        <f>X58+Y58</f>
        <v>3000</v>
      </c>
    </row>
    <row r="59" spans="1:26" ht="16.5" x14ac:dyDescent="0.25">
      <c r="A59" s="20" t="s">
        <v>28</v>
      </c>
      <c r="B59" s="17" t="s">
        <v>3</v>
      </c>
      <c r="C59" s="17" t="s">
        <v>25</v>
      </c>
      <c r="D59" s="18" t="s">
        <v>525</v>
      </c>
      <c r="E59" s="19" t="s">
        <v>38</v>
      </c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129"/>
      <c r="S59" s="95"/>
      <c r="T59" s="112">
        <v>0</v>
      </c>
      <c r="U59" s="112">
        <v>0</v>
      </c>
      <c r="V59" s="112">
        <f>V60</f>
        <v>0</v>
      </c>
      <c r="W59" s="112">
        <v>0</v>
      </c>
      <c r="X59" s="112">
        <f>X60</f>
        <v>0</v>
      </c>
      <c r="Y59" s="112">
        <v>0</v>
      </c>
      <c r="Z59" s="112">
        <f>Z60</f>
        <v>0</v>
      </c>
    </row>
    <row r="60" spans="1:26" ht="16.5" x14ac:dyDescent="0.25">
      <c r="A60" s="20" t="s">
        <v>29</v>
      </c>
      <c r="B60" s="17" t="s">
        <v>3</v>
      </c>
      <c r="C60" s="17" t="s">
        <v>25</v>
      </c>
      <c r="D60" s="18" t="s">
        <v>525</v>
      </c>
      <c r="E60" s="19" t="s">
        <v>69</v>
      </c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129"/>
      <c r="S60" s="95"/>
      <c r="T60" s="112">
        <v>0</v>
      </c>
      <c r="U60" s="112">
        <v>0</v>
      </c>
      <c r="V60" s="112">
        <f>T60+U60</f>
        <v>0</v>
      </c>
      <c r="W60" s="112">
        <v>0</v>
      </c>
      <c r="X60" s="112">
        <f>V60+W60</f>
        <v>0</v>
      </c>
      <c r="Y60" s="112">
        <v>0</v>
      </c>
      <c r="Z60" s="112">
        <f>X60+Y60</f>
        <v>0</v>
      </c>
    </row>
    <row r="61" spans="1:26" ht="49.5" x14ac:dyDescent="0.25">
      <c r="A61" s="8" t="s">
        <v>30</v>
      </c>
      <c r="B61" s="9" t="s">
        <v>3</v>
      </c>
      <c r="C61" s="9" t="s">
        <v>31</v>
      </c>
      <c r="D61" s="22"/>
      <c r="E61" s="23"/>
      <c r="F61" s="93">
        <f t="shared" si="48"/>
        <v>34386</v>
      </c>
      <c r="G61" s="93">
        <f t="shared" si="48"/>
        <v>1459</v>
      </c>
      <c r="H61" s="93">
        <f t="shared" si="48"/>
        <v>35845</v>
      </c>
      <c r="I61" s="93">
        <f t="shared" si="48"/>
        <v>6466</v>
      </c>
      <c r="J61" s="93">
        <f t="shared" si="48"/>
        <v>42311</v>
      </c>
      <c r="K61" s="93">
        <f t="shared" si="48"/>
        <v>0</v>
      </c>
      <c r="L61" s="93">
        <f t="shared" si="48"/>
        <v>42311</v>
      </c>
      <c r="M61" s="95">
        <f t="shared" si="48"/>
        <v>0</v>
      </c>
      <c r="N61" s="93">
        <f t="shared" si="48"/>
        <v>42311</v>
      </c>
      <c r="O61" s="93">
        <f t="shared" si="48"/>
        <v>0</v>
      </c>
      <c r="P61" s="93">
        <f t="shared" si="48"/>
        <v>42311</v>
      </c>
      <c r="Q61" s="93">
        <f t="shared" si="48"/>
        <v>0</v>
      </c>
      <c r="R61" s="93">
        <f t="shared" si="48"/>
        <v>42311</v>
      </c>
      <c r="S61" s="93">
        <f t="shared" si="48"/>
        <v>21214</v>
      </c>
      <c r="T61" s="93">
        <f t="shared" si="48"/>
        <v>63525</v>
      </c>
      <c r="U61" s="93">
        <f t="shared" si="49"/>
        <v>0</v>
      </c>
      <c r="V61" s="93">
        <f t="shared" si="49"/>
        <v>63525</v>
      </c>
      <c r="W61" s="93">
        <f t="shared" si="49"/>
        <v>0</v>
      </c>
      <c r="X61" s="93">
        <f t="shared" si="49"/>
        <v>63525</v>
      </c>
      <c r="Y61" s="93">
        <f t="shared" si="49"/>
        <v>1576</v>
      </c>
      <c r="Z61" s="93">
        <f t="shared" si="49"/>
        <v>65101</v>
      </c>
    </row>
    <row r="62" spans="1:26" ht="16.5" x14ac:dyDescent="0.25">
      <c r="A62" s="11" t="s">
        <v>7</v>
      </c>
      <c r="B62" s="9" t="s">
        <v>3</v>
      </c>
      <c r="C62" s="9" t="s">
        <v>31</v>
      </c>
      <c r="D62" s="10" t="s">
        <v>8</v>
      </c>
      <c r="E62" s="11"/>
      <c r="F62" s="93">
        <f t="shared" ref="F62:Y64" si="53">F63</f>
        <v>34386</v>
      </c>
      <c r="G62" s="93">
        <f t="shared" si="53"/>
        <v>1459</v>
      </c>
      <c r="H62" s="93">
        <f t="shared" si="53"/>
        <v>35845</v>
      </c>
      <c r="I62" s="93">
        <f t="shared" si="53"/>
        <v>6466</v>
      </c>
      <c r="J62" s="93">
        <f t="shared" si="53"/>
        <v>42311</v>
      </c>
      <c r="K62" s="93">
        <f t="shared" si="53"/>
        <v>0</v>
      </c>
      <c r="L62" s="93">
        <f t="shared" si="53"/>
        <v>42311</v>
      </c>
      <c r="M62" s="95">
        <f t="shared" si="53"/>
        <v>0</v>
      </c>
      <c r="N62" s="93">
        <f t="shared" si="53"/>
        <v>42311</v>
      </c>
      <c r="O62" s="93">
        <f t="shared" si="53"/>
        <v>0</v>
      </c>
      <c r="P62" s="93">
        <f t="shared" si="53"/>
        <v>42311</v>
      </c>
      <c r="Q62" s="93">
        <f t="shared" si="53"/>
        <v>0</v>
      </c>
      <c r="R62" s="93">
        <f t="shared" si="53"/>
        <v>42311</v>
      </c>
      <c r="S62" s="93">
        <f t="shared" si="53"/>
        <v>21214</v>
      </c>
      <c r="T62" s="93">
        <f t="shared" si="53"/>
        <v>63525</v>
      </c>
      <c r="U62" s="93">
        <f t="shared" si="53"/>
        <v>0</v>
      </c>
      <c r="V62" s="93">
        <f t="shared" si="49"/>
        <v>63525</v>
      </c>
      <c r="W62" s="93">
        <f t="shared" si="53"/>
        <v>0</v>
      </c>
      <c r="X62" s="93">
        <f t="shared" si="49"/>
        <v>63525</v>
      </c>
      <c r="Y62" s="93">
        <f t="shared" si="53"/>
        <v>1576</v>
      </c>
      <c r="Z62" s="93">
        <f t="shared" si="49"/>
        <v>65101</v>
      </c>
    </row>
    <row r="63" spans="1:26" ht="69" x14ac:dyDescent="0.3">
      <c r="A63" s="12" t="s">
        <v>9</v>
      </c>
      <c r="B63" s="13" t="s">
        <v>3</v>
      </c>
      <c r="C63" s="13" t="s">
        <v>31</v>
      </c>
      <c r="D63" s="14" t="s">
        <v>10</v>
      </c>
      <c r="E63" s="24"/>
      <c r="F63" s="94">
        <f>F64</f>
        <v>34386</v>
      </c>
      <c r="G63" s="94">
        <f t="shared" si="53"/>
        <v>1459</v>
      </c>
      <c r="H63" s="94">
        <f t="shared" si="53"/>
        <v>35845</v>
      </c>
      <c r="I63" s="94">
        <f t="shared" si="53"/>
        <v>6466</v>
      </c>
      <c r="J63" s="94">
        <f t="shared" si="53"/>
        <v>42311</v>
      </c>
      <c r="K63" s="94">
        <f t="shared" si="53"/>
        <v>0</v>
      </c>
      <c r="L63" s="94">
        <f t="shared" si="53"/>
        <v>42311</v>
      </c>
      <c r="M63" s="95">
        <f t="shared" si="53"/>
        <v>0</v>
      </c>
      <c r="N63" s="94">
        <f t="shared" si="53"/>
        <v>42311</v>
      </c>
      <c r="O63" s="94">
        <f t="shared" si="53"/>
        <v>0</v>
      </c>
      <c r="P63" s="94">
        <f t="shared" si="53"/>
        <v>42311</v>
      </c>
      <c r="Q63" s="94">
        <f t="shared" si="53"/>
        <v>0</v>
      </c>
      <c r="R63" s="94">
        <f t="shared" si="53"/>
        <v>42311</v>
      </c>
      <c r="S63" s="94">
        <f t="shared" si="53"/>
        <v>21214</v>
      </c>
      <c r="T63" s="94">
        <f t="shared" si="53"/>
        <v>63525</v>
      </c>
      <c r="U63" s="94">
        <f t="shared" si="49"/>
        <v>0</v>
      </c>
      <c r="V63" s="94">
        <f t="shared" si="49"/>
        <v>63525</v>
      </c>
      <c r="W63" s="94">
        <f t="shared" si="49"/>
        <v>0</v>
      </c>
      <c r="X63" s="94">
        <f t="shared" si="49"/>
        <v>63525</v>
      </c>
      <c r="Y63" s="94">
        <f t="shared" si="49"/>
        <v>1576</v>
      </c>
      <c r="Z63" s="94">
        <f t="shared" si="49"/>
        <v>65101</v>
      </c>
    </row>
    <row r="64" spans="1:26" ht="16.5" x14ac:dyDescent="0.25">
      <c r="A64" s="25" t="s">
        <v>17</v>
      </c>
      <c r="B64" s="17" t="s">
        <v>3</v>
      </c>
      <c r="C64" s="17" t="s">
        <v>31</v>
      </c>
      <c r="D64" s="18" t="s">
        <v>18</v>
      </c>
      <c r="E64" s="19"/>
      <c r="F64" s="95">
        <f>F65</f>
        <v>34386</v>
      </c>
      <c r="G64" s="95">
        <f t="shared" si="53"/>
        <v>1459</v>
      </c>
      <c r="H64" s="95">
        <f t="shared" si="53"/>
        <v>35845</v>
      </c>
      <c r="I64" s="95">
        <f t="shared" si="53"/>
        <v>6466</v>
      </c>
      <c r="J64" s="95">
        <f t="shared" si="53"/>
        <v>42311</v>
      </c>
      <c r="K64" s="95">
        <f t="shared" si="53"/>
        <v>0</v>
      </c>
      <c r="L64" s="95">
        <f t="shared" si="53"/>
        <v>42311</v>
      </c>
      <c r="M64" s="95">
        <f t="shared" si="53"/>
        <v>0</v>
      </c>
      <c r="N64" s="95">
        <f t="shared" si="53"/>
        <v>42311</v>
      </c>
      <c r="O64" s="95">
        <f t="shared" si="53"/>
        <v>0</v>
      </c>
      <c r="P64" s="95">
        <f t="shared" si="53"/>
        <v>42311</v>
      </c>
      <c r="Q64" s="95">
        <f t="shared" si="53"/>
        <v>0</v>
      </c>
      <c r="R64" s="95">
        <f t="shared" si="53"/>
        <v>42311</v>
      </c>
      <c r="S64" s="95">
        <f t="shared" si="53"/>
        <v>21214</v>
      </c>
      <c r="T64" s="95">
        <f t="shared" si="53"/>
        <v>63525</v>
      </c>
      <c r="U64" s="95">
        <f t="shared" si="49"/>
        <v>0</v>
      </c>
      <c r="V64" s="95">
        <f t="shared" si="49"/>
        <v>63525</v>
      </c>
      <c r="W64" s="95">
        <f t="shared" si="49"/>
        <v>0</v>
      </c>
      <c r="X64" s="95">
        <f t="shared" si="49"/>
        <v>63525</v>
      </c>
      <c r="Y64" s="95">
        <f t="shared" si="49"/>
        <v>1576</v>
      </c>
      <c r="Z64" s="95">
        <f t="shared" si="49"/>
        <v>65101</v>
      </c>
    </row>
    <row r="65" spans="1:26" ht="16.5" x14ac:dyDescent="0.25">
      <c r="A65" s="26" t="s">
        <v>32</v>
      </c>
      <c r="B65" s="27" t="s">
        <v>3</v>
      </c>
      <c r="C65" s="27" t="s">
        <v>31</v>
      </c>
      <c r="D65" s="28" t="s">
        <v>33</v>
      </c>
      <c r="E65" s="29"/>
      <c r="F65" s="96">
        <f t="shared" ref="F65:H65" si="54">F66+F68</f>
        <v>34386</v>
      </c>
      <c r="G65" s="96">
        <f t="shared" si="54"/>
        <v>1459</v>
      </c>
      <c r="H65" s="96">
        <f t="shared" si="54"/>
        <v>35845</v>
      </c>
      <c r="I65" s="96">
        <f t="shared" ref="I65:J65" si="55">I66+I68</f>
        <v>6466</v>
      </c>
      <c r="J65" s="96">
        <f t="shared" si="55"/>
        <v>42311</v>
      </c>
      <c r="K65" s="96">
        <f t="shared" ref="K65:L65" si="56">K66+K68</f>
        <v>0</v>
      </c>
      <c r="L65" s="96">
        <f t="shared" si="56"/>
        <v>42311</v>
      </c>
      <c r="M65" s="95">
        <f t="shared" ref="M65:N65" si="57">M66+M68</f>
        <v>0</v>
      </c>
      <c r="N65" s="95">
        <f t="shared" si="57"/>
        <v>42311</v>
      </c>
      <c r="O65" s="95">
        <f t="shared" ref="O65:P65" si="58">O66+O68</f>
        <v>0</v>
      </c>
      <c r="P65" s="95">
        <f t="shared" si="58"/>
        <v>42311</v>
      </c>
      <c r="Q65" s="95">
        <f t="shared" ref="Q65:R65" si="59">Q66+Q68</f>
        <v>0</v>
      </c>
      <c r="R65" s="95">
        <f t="shared" si="59"/>
        <v>42311</v>
      </c>
      <c r="S65" s="95">
        <f t="shared" ref="S65:T65" si="60">S66+S68</f>
        <v>21214</v>
      </c>
      <c r="T65" s="95">
        <f t="shared" si="60"/>
        <v>63525</v>
      </c>
      <c r="U65" s="95">
        <f t="shared" ref="U65:V65" si="61">U66+U68</f>
        <v>0</v>
      </c>
      <c r="V65" s="95">
        <f t="shared" si="61"/>
        <v>63525</v>
      </c>
      <c r="W65" s="95">
        <f t="shared" ref="W65" si="62">W66+W68</f>
        <v>0</v>
      </c>
      <c r="X65" s="95">
        <f>X66+X68</f>
        <v>63525</v>
      </c>
      <c r="Y65" s="95">
        <f>Y66+Y68+Y70</f>
        <v>1576</v>
      </c>
      <c r="Z65" s="95">
        <f>Z66+Z68+Z70</f>
        <v>65101</v>
      </c>
    </row>
    <row r="66" spans="1:26" ht="66" x14ac:dyDescent="0.25">
      <c r="A66" s="20" t="s">
        <v>13</v>
      </c>
      <c r="B66" s="17" t="s">
        <v>3</v>
      </c>
      <c r="C66" s="17" t="s">
        <v>31</v>
      </c>
      <c r="D66" s="18" t="s">
        <v>33</v>
      </c>
      <c r="E66" s="19">
        <v>100</v>
      </c>
      <c r="F66" s="95">
        <f t="shared" ref="F66:Z66" si="63">F67</f>
        <v>32184</v>
      </c>
      <c r="G66" s="95">
        <f t="shared" si="63"/>
        <v>1459</v>
      </c>
      <c r="H66" s="95">
        <f t="shared" si="63"/>
        <v>33643</v>
      </c>
      <c r="I66" s="95">
        <f t="shared" si="63"/>
        <v>6466</v>
      </c>
      <c r="J66" s="95">
        <f t="shared" si="63"/>
        <v>40109</v>
      </c>
      <c r="K66" s="95">
        <f t="shared" si="63"/>
        <v>0</v>
      </c>
      <c r="L66" s="95">
        <f t="shared" si="63"/>
        <v>40109</v>
      </c>
      <c r="M66" s="95">
        <f t="shared" si="63"/>
        <v>0</v>
      </c>
      <c r="N66" s="95">
        <f t="shared" si="63"/>
        <v>40109</v>
      </c>
      <c r="O66" s="95">
        <f t="shared" si="63"/>
        <v>0</v>
      </c>
      <c r="P66" s="95">
        <f t="shared" si="63"/>
        <v>40109</v>
      </c>
      <c r="Q66" s="95">
        <f t="shared" si="63"/>
        <v>0</v>
      </c>
      <c r="R66" s="129">
        <f t="shared" si="63"/>
        <v>40109</v>
      </c>
      <c r="S66" s="95">
        <f t="shared" si="63"/>
        <v>21214</v>
      </c>
      <c r="T66" s="95">
        <f t="shared" si="63"/>
        <v>61323</v>
      </c>
      <c r="U66" s="95">
        <f t="shared" si="63"/>
        <v>0</v>
      </c>
      <c r="V66" s="95">
        <f t="shared" si="63"/>
        <v>61323</v>
      </c>
      <c r="W66" s="95">
        <f t="shared" si="63"/>
        <v>0</v>
      </c>
      <c r="X66" s="95">
        <f t="shared" si="63"/>
        <v>61323</v>
      </c>
      <c r="Y66" s="95">
        <f t="shared" si="63"/>
        <v>-1989.1</v>
      </c>
      <c r="Z66" s="95">
        <f t="shared" si="63"/>
        <v>59333.9</v>
      </c>
    </row>
    <row r="67" spans="1:26" ht="33" x14ac:dyDescent="0.25">
      <c r="A67" s="20" t="s">
        <v>14</v>
      </c>
      <c r="B67" s="17" t="s">
        <v>3</v>
      </c>
      <c r="C67" s="17" t="s">
        <v>31</v>
      </c>
      <c r="D67" s="18" t="s">
        <v>33</v>
      </c>
      <c r="E67" s="19">
        <v>120</v>
      </c>
      <c r="F67" s="95">
        <v>32184</v>
      </c>
      <c r="G67" s="95">
        <v>1459</v>
      </c>
      <c r="H67" s="95">
        <f>F67+G67</f>
        <v>33643</v>
      </c>
      <c r="I67" s="95">
        <v>6466</v>
      </c>
      <c r="J67" s="95">
        <f>H67+I67</f>
        <v>40109</v>
      </c>
      <c r="K67" s="95">
        <v>0</v>
      </c>
      <c r="L67" s="95">
        <f>J67+K67</f>
        <v>40109</v>
      </c>
      <c r="M67" s="95">
        <v>0</v>
      </c>
      <c r="N67" s="95">
        <f>L67+M67</f>
        <v>40109</v>
      </c>
      <c r="O67" s="95">
        <v>0</v>
      </c>
      <c r="P67" s="95">
        <f>N67+O67</f>
        <v>40109</v>
      </c>
      <c r="Q67" s="95">
        <v>0</v>
      </c>
      <c r="R67" s="129">
        <f>P67+Q67</f>
        <v>40109</v>
      </c>
      <c r="S67" s="95">
        <v>21214</v>
      </c>
      <c r="T67" s="95">
        <f>R67+S67</f>
        <v>61323</v>
      </c>
      <c r="U67" s="95">
        <v>0</v>
      </c>
      <c r="V67" s="95">
        <f>T67+U67</f>
        <v>61323</v>
      </c>
      <c r="W67" s="95">
        <v>0</v>
      </c>
      <c r="X67" s="95">
        <f>V67+W67</f>
        <v>61323</v>
      </c>
      <c r="Y67" s="95">
        <f>842.1+75+1-4407.2+1500</f>
        <v>-1989.1</v>
      </c>
      <c r="Z67" s="95">
        <f>X67+Y67</f>
        <v>59333.9</v>
      </c>
    </row>
    <row r="68" spans="1:26" ht="33" x14ac:dyDescent="0.25">
      <c r="A68" s="20" t="s">
        <v>21</v>
      </c>
      <c r="B68" s="17" t="s">
        <v>3</v>
      </c>
      <c r="C68" s="17" t="s">
        <v>31</v>
      </c>
      <c r="D68" s="18" t="s">
        <v>33</v>
      </c>
      <c r="E68" s="19">
        <v>200</v>
      </c>
      <c r="F68" s="95">
        <f t="shared" ref="F68:Z68" si="64">F69</f>
        <v>2202</v>
      </c>
      <c r="G68" s="95">
        <f t="shared" si="64"/>
        <v>0</v>
      </c>
      <c r="H68" s="95">
        <f t="shared" si="64"/>
        <v>2202</v>
      </c>
      <c r="I68" s="95">
        <f t="shared" si="64"/>
        <v>0</v>
      </c>
      <c r="J68" s="95">
        <f t="shared" si="64"/>
        <v>2202</v>
      </c>
      <c r="K68" s="95">
        <f t="shared" si="64"/>
        <v>0</v>
      </c>
      <c r="L68" s="95">
        <f t="shared" si="64"/>
        <v>2202</v>
      </c>
      <c r="M68" s="95">
        <f t="shared" si="64"/>
        <v>0</v>
      </c>
      <c r="N68" s="95">
        <f t="shared" si="64"/>
        <v>2202</v>
      </c>
      <c r="O68" s="95">
        <f t="shared" si="64"/>
        <v>0</v>
      </c>
      <c r="P68" s="95">
        <f t="shared" si="64"/>
        <v>2202</v>
      </c>
      <c r="Q68" s="95">
        <f t="shared" si="64"/>
        <v>0</v>
      </c>
      <c r="R68" s="129">
        <f t="shared" si="64"/>
        <v>2202</v>
      </c>
      <c r="S68" s="95">
        <f t="shared" si="64"/>
        <v>0</v>
      </c>
      <c r="T68" s="95">
        <f t="shared" si="64"/>
        <v>2202</v>
      </c>
      <c r="U68" s="95">
        <f t="shared" si="64"/>
        <v>0</v>
      </c>
      <c r="V68" s="95">
        <f t="shared" si="64"/>
        <v>2202</v>
      </c>
      <c r="W68" s="95">
        <f t="shared" si="64"/>
        <v>0</v>
      </c>
      <c r="X68" s="95">
        <f t="shared" si="64"/>
        <v>2202</v>
      </c>
      <c r="Y68" s="95">
        <f t="shared" si="64"/>
        <v>-842.1</v>
      </c>
      <c r="Z68" s="95">
        <f t="shared" si="64"/>
        <v>1359.9</v>
      </c>
    </row>
    <row r="69" spans="1:26" ht="33" x14ac:dyDescent="0.25">
      <c r="A69" s="20" t="s">
        <v>22</v>
      </c>
      <c r="B69" s="17" t="s">
        <v>3</v>
      </c>
      <c r="C69" s="17" t="s">
        <v>31</v>
      </c>
      <c r="D69" s="18" t="s">
        <v>33</v>
      </c>
      <c r="E69" s="19">
        <v>240</v>
      </c>
      <c r="F69" s="95">
        <v>2202</v>
      </c>
      <c r="G69" s="95">
        <v>0</v>
      </c>
      <c r="H69" s="95">
        <f>F69+G69</f>
        <v>2202</v>
      </c>
      <c r="I69" s="95">
        <v>0</v>
      </c>
      <c r="J69" s="95">
        <f>H69+I69</f>
        <v>2202</v>
      </c>
      <c r="K69" s="95">
        <v>0</v>
      </c>
      <c r="L69" s="95">
        <f>J69+K69</f>
        <v>2202</v>
      </c>
      <c r="M69" s="95">
        <v>0</v>
      </c>
      <c r="N69" s="95">
        <f>L69+M69</f>
        <v>2202</v>
      </c>
      <c r="O69" s="95">
        <v>0</v>
      </c>
      <c r="P69" s="95">
        <f>N69+O69</f>
        <v>2202</v>
      </c>
      <c r="Q69" s="95">
        <v>0</v>
      </c>
      <c r="R69" s="129">
        <f>P69+Q69</f>
        <v>2202</v>
      </c>
      <c r="S69" s="95">
        <v>0</v>
      </c>
      <c r="T69" s="95">
        <f>R69+S69</f>
        <v>2202</v>
      </c>
      <c r="U69" s="95">
        <v>0</v>
      </c>
      <c r="V69" s="95">
        <f>T69+U69</f>
        <v>2202</v>
      </c>
      <c r="W69" s="95">
        <v>0</v>
      </c>
      <c r="X69" s="95">
        <f>V69+W69</f>
        <v>2202</v>
      </c>
      <c r="Y69" s="95">
        <v>-842.1</v>
      </c>
      <c r="Z69" s="95">
        <f>X69+Y69</f>
        <v>1359.9</v>
      </c>
    </row>
    <row r="70" spans="1:26" ht="16.5" x14ac:dyDescent="0.25">
      <c r="A70" s="25" t="s">
        <v>375</v>
      </c>
      <c r="B70" s="17" t="s">
        <v>3</v>
      </c>
      <c r="C70" s="17" t="s">
        <v>31</v>
      </c>
      <c r="D70" s="18" t="s">
        <v>33</v>
      </c>
      <c r="E70" s="19">
        <v>300</v>
      </c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129"/>
      <c r="S70" s="95"/>
      <c r="T70" s="95"/>
      <c r="U70" s="95"/>
      <c r="V70" s="95"/>
      <c r="W70" s="95"/>
      <c r="X70" s="95">
        <f>X71</f>
        <v>0</v>
      </c>
      <c r="Y70" s="95">
        <f t="shared" ref="Y70:Z70" si="65">Y71</f>
        <v>4407.2</v>
      </c>
      <c r="Z70" s="95">
        <f t="shared" si="65"/>
        <v>4407.2</v>
      </c>
    </row>
    <row r="71" spans="1:26" ht="33" x14ac:dyDescent="0.25">
      <c r="A71" s="20" t="s">
        <v>377</v>
      </c>
      <c r="B71" s="17" t="s">
        <v>3</v>
      </c>
      <c r="C71" s="17" t="s">
        <v>31</v>
      </c>
      <c r="D71" s="18" t="s">
        <v>33</v>
      </c>
      <c r="E71" s="19">
        <v>320</v>
      </c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129"/>
      <c r="S71" s="95"/>
      <c r="T71" s="95"/>
      <c r="U71" s="95"/>
      <c r="V71" s="95"/>
      <c r="W71" s="95"/>
      <c r="X71" s="95">
        <v>0</v>
      </c>
      <c r="Y71" s="95">
        <v>4407.2</v>
      </c>
      <c r="Z71" s="95">
        <f>X71+Y71</f>
        <v>4407.2</v>
      </c>
    </row>
    <row r="72" spans="1:26" ht="16.5" x14ac:dyDescent="0.25">
      <c r="A72" s="31" t="s">
        <v>34</v>
      </c>
      <c r="B72" s="9" t="s">
        <v>3</v>
      </c>
      <c r="C72" s="11">
        <v>11</v>
      </c>
      <c r="D72" s="10"/>
      <c r="E72" s="32"/>
      <c r="F72" s="93">
        <f t="shared" ref="F72:Y76" si="66">F73</f>
        <v>3000</v>
      </c>
      <c r="G72" s="93">
        <f t="shared" si="66"/>
        <v>0</v>
      </c>
      <c r="H72" s="93">
        <f t="shared" si="66"/>
        <v>3000</v>
      </c>
      <c r="I72" s="93">
        <f t="shared" si="66"/>
        <v>0</v>
      </c>
      <c r="J72" s="93">
        <f t="shared" si="66"/>
        <v>3000</v>
      </c>
      <c r="K72" s="93">
        <f t="shared" si="66"/>
        <v>0</v>
      </c>
      <c r="L72" s="93">
        <f t="shared" si="66"/>
        <v>3000</v>
      </c>
      <c r="M72" s="95">
        <f t="shared" si="66"/>
        <v>0</v>
      </c>
      <c r="N72" s="93">
        <f t="shared" si="66"/>
        <v>3000</v>
      </c>
      <c r="O72" s="93">
        <f t="shared" si="66"/>
        <v>-2500</v>
      </c>
      <c r="P72" s="93">
        <f t="shared" si="66"/>
        <v>500</v>
      </c>
      <c r="Q72" s="93">
        <f t="shared" si="66"/>
        <v>0</v>
      </c>
      <c r="R72" s="93">
        <f t="shared" si="66"/>
        <v>500</v>
      </c>
      <c r="S72" s="93">
        <f t="shared" si="66"/>
        <v>2500</v>
      </c>
      <c r="T72" s="93">
        <f t="shared" si="66"/>
        <v>3000</v>
      </c>
      <c r="U72" s="93">
        <f t="shared" si="66"/>
        <v>0</v>
      </c>
      <c r="V72" s="93">
        <f t="shared" ref="U72:Z76" si="67">V73</f>
        <v>3000</v>
      </c>
      <c r="W72" s="93">
        <f t="shared" si="66"/>
        <v>0</v>
      </c>
      <c r="X72" s="93">
        <f t="shared" si="67"/>
        <v>3000</v>
      </c>
      <c r="Y72" s="93">
        <f t="shared" si="66"/>
        <v>0</v>
      </c>
      <c r="Z72" s="93">
        <f t="shared" si="67"/>
        <v>3000</v>
      </c>
    </row>
    <row r="73" spans="1:26" ht="16.5" x14ac:dyDescent="0.25">
      <c r="A73" s="11" t="s">
        <v>7</v>
      </c>
      <c r="B73" s="9" t="s">
        <v>3</v>
      </c>
      <c r="C73" s="9" t="s">
        <v>35</v>
      </c>
      <c r="D73" s="10" t="s">
        <v>8</v>
      </c>
      <c r="E73" s="11"/>
      <c r="F73" s="93">
        <f t="shared" si="66"/>
        <v>3000</v>
      </c>
      <c r="G73" s="93">
        <f t="shared" si="66"/>
        <v>0</v>
      </c>
      <c r="H73" s="93">
        <f t="shared" si="66"/>
        <v>3000</v>
      </c>
      <c r="I73" s="93">
        <f t="shared" si="66"/>
        <v>0</v>
      </c>
      <c r="J73" s="93">
        <f t="shared" si="66"/>
        <v>3000</v>
      </c>
      <c r="K73" s="93">
        <f t="shared" si="66"/>
        <v>0</v>
      </c>
      <c r="L73" s="93">
        <f t="shared" si="66"/>
        <v>3000</v>
      </c>
      <c r="M73" s="95">
        <f t="shared" si="66"/>
        <v>0</v>
      </c>
      <c r="N73" s="93">
        <f t="shared" si="66"/>
        <v>3000</v>
      </c>
      <c r="O73" s="93">
        <f t="shared" si="66"/>
        <v>-2500</v>
      </c>
      <c r="P73" s="93">
        <f t="shared" si="66"/>
        <v>500</v>
      </c>
      <c r="Q73" s="93">
        <f t="shared" si="66"/>
        <v>0</v>
      </c>
      <c r="R73" s="93">
        <f t="shared" si="66"/>
        <v>500</v>
      </c>
      <c r="S73" s="93">
        <f t="shared" si="66"/>
        <v>2500</v>
      </c>
      <c r="T73" s="93">
        <f t="shared" si="66"/>
        <v>3000</v>
      </c>
      <c r="U73" s="93">
        <f t="shared" si="67"/>
        <v>0</v>
      </c>
      <c r="V73" s="93">
        <f t="shared" si="67"/>
        <v>3000</v>
      </c>
      <c r="W73" s="93">
        <f t="shared" si="67"/>
        <v>0</v>
      </c>
      <c r="X73" s="93">
        <f t="shared" si="67"/>
        <v>3000</v>
      </c>
      <c r="Y73" s="93">
        <f t="shared" si="67"/>
        <v>0</v>
      </c>
      <c r="Z73" s="93">
        <f t="shared" si="67"/>
        <v>3000</v>
      </c>
    </row>
    <row r="74" spans="1:26" ht="17.25" x14ac:dyDescent="0.3">
      <c r="A74" s="33" t="s">
        <v>406</v>
      </c>
      <c r="B74" s="13" t="s">
        <v>3</v>
      </c>
      <c r="C74" s="15">
        <v>11</v>
      </c>
      <c r="D74" s="34" t="s">
        <v>36</v>
      </c>
      <c r="E74" s="35"/>
      <c r="F74" s="94">
        <f t="shared" si="66"/>
        <v>3000</v>
      </c>
      <c r="G74" s="94">
        <f t="shared" si="66"/>
        <v>0</v>
      </c>
      <c r="H74" s="94">
        <f t="shared" si="66"/>
        <v>3000</v>
      </c>
      <c r="I74" s="94">
        <f t="shared" si="66"/>
        <v>0</v>
      </c>
      <c r="J74" s="94">
        <f t="shared" si="66"/>
        <v>3000</v>
      </c>
      <c r="K74" s="94">
        <f t="shared" si="66"/>
        <v>0</v>
      </c>
      <c r="L74" s="94">
        <f t="shared" si="66"/>
        <v>3000</v>
      </c>
      <c r="M74" s="95">
        <f t="shared" si="66"/>
        <v>0</v>
      </c>
      <c r="N74" s="94">
        <f t="shared" si="66"/>
        <v>3000</v>
      </c>
      <c r="O74" s="94">
        <f t="shared" si="66"/>
        <v>-2500</v>
      </c>
      <c r="P74" s="94">
        <f t="shared" si="66"/>
        <v>500</v>
      </c>
      <c r="Q74" s="94">
        <f t="shared" si="66"/>
        <v>0</v>
      </c>
      <c r="R74" s="94">
        <f t="shared" si="66"/>
        <v>500</v>
      </c>
      <c r="S74" s="94">
        <f t="shared" si="66"/>
        <v>2500</v>
      </c>
      <c r="T74" s="94">
        <f t="shared" si="66"/>
        <v>3000</v>
      </c>
      <c r="U74" s="94">
        <f t="shared" si="67"/>
        <v>0</v>
      </c>
      <c r="V74" s="94">
        <f t="shared" si="67"/>
        <v>3000</v>
      </c>
      <c r="W74" s="94">
        <f t="shared" si="67"/>
        <v>0</v>
      </c>
      <c r="X74" s="94">
        <f t="shared" si="67"/>
        <v>3000</v>
      </c>
      <c r="Y74" s="94">
        <f t="shared" si="67"/>
        <v>0</v>
      </c>
      <c r="Z74" s="94">
        <f t="shared" si="67"/>
        <v>3000</v>
      </c>
    </row>
    <row r="75" spans="1:26" ht="49.5" x14ac:dyDescent="0.25">
      <c r="A75" s="20" t="s">
        <v>407</v>
      </c>
      <c r="B75" s="17" t="s">
        <v>3</v>
      </c>
      <c r="C75" s="36">
        <v>11</v>
      </c>
      <c r="D75" s="37" t="s">
        <v>37</v>
      </c>
      <c r="E75" s="38"/>
      <c r="F75" s="95">
        <f t="shared" si="66"/>
        <v>3000</v>
      </c>
      <c r="G75" s="95">
        <f t="shared" si="66"/>
        <v>0</v>
      </c>
      <c r="H75" s="95">
        <f t="shared" si="66"/>
        <v>3000</v>
      </c>
      <c r="I75" s="95">
        <f t="shared" si="66"/>
        <v>0</v>
      </c>
      <c r="J75" s="95">
        <f t="shared" si="66"/>
        <v>3000</v>
      </c>
      <c r="K75" s="95">
        <f t="shared" si="66"/>
        <v>0</v>
      </c>
      <c r="L75" s="95">
        <f t="shared" si="66"/>
        <v>3000</v>
      </c>
      <c r="M75" s="95">
        <f t="shared" si="66"/>
        <v>0</v>
      </c>
      <c r="N75" s="95">
        <f t="shared" si="66"/>
        <v>3000</v>
      </c>
      <c r="O75" s="95">
        <f t="shared" si="66"/>
        <v>-2500</v>
      </c>
      <c r="P75" s="95">
        <f t="shared" si="66"/>
        <v>500</v>
      </c>
      <c r="Q75" s="95">
        <f t="shared" si="66"/>
        <v>0</v>
      </c>
      <c r="R75" s="95">
        <f t="shared" si="66"/>
        <v>500</v>
      </c>
      <c r="S75" s="95">
        <f t="shared" si="66"/>
        <v>2500</v>
      </c>
      <c r="T75" s="95">
        <f t="shared" si="66"/>
        <v>3000</v>
      </c>
      <c r="U75" s="95">
        <f t="shared" si="67"/>
        <v>0</v>
      </c>
      <c r="V75" s="95">
        <f t="shared" si="67"/>
        <v>3000</v>
      </c>
      <c r="W75" s="95">
        <f t="shared" si="67"/>
        <v>0</v>
      </c>
      <c r="X75" s="95">
        <f t="shared" si="67"/>
        <v>3000</v>
      </c>
      <c r="Y75" s="95">
        <f t="shared" si="67"/>
        <v>0</v>
      </c>
      <c r="Z75" s="95">
        <f t="shared" si="67"/>
        <v>3000</v>
      </c>
    </row>
    <row r="76" spans="1:26" ht="16.5" x14ac:dyDescent="0.25">
      <c r="A76" s="25" t="s">
        <v>28</v>
      </c>
      <c r="B76" s="17" t="s">
        <v>3</v>
      </c>
      <c r="C76" s="19">
        <v>11</v>
      </c>
      <c r="D76" s="37" t="s">
        <v>37</v>
      </c>
      <c r="E76" s="17" t="s">
        <v>38</v>
      </c>
      <c r="F76" s="95">
        <f t="shared" si="66"/>
        <v>3000</v>
      </c>
      <c r="G76" s="95">
        <f t="shared" si="66"/>
        <v>0</v>
      </c>
      <c r="H76" s="95">
        <f t="shared" si="66"/>
        <v>3000</v>
      </c>
      <c r="I76" s="95">
        <f t="shared" si="66"/>
        <v>0</v>
      </c>
      <c r="J76" s="95">
        <f t="shared" si="66"/>
        <v>3000</v>
      </c>
      <c r="K76" s="95">
        <f t="shared" si="66"/>
        <v>0</v>
      </c>
      <c r="L76" s="95">
        <f t="shared" si="66"/>
        <v>3000</v>
      </c>
      <c r="M76" s="95">
        <f t="shared" si="66"/>
        <v>0</v>
      </c>
      <c r="N76" s="95">
        <f t="shared" si="66"/>
        <v>3000</v>
      </c>
      <c r="O76" s="95">
        <f t="shared" si="66"/>
        <v>-2500</v>
      </c>
      <c r="P76" s="95">
        <f t="shared" si="66"/>
        <v>500</v>
      </c>
      <c r="Q76" s="95">
        <f t="shared" si="66"/>
        <v>0</v>
      </c>
      <c r="R76" s="129">
        <f t="shared" si="66"/>
        <v>500</v>
      </c>
      <c r="S76" s="95">
        <f t="shared" si="66"/>
        <v>2500</v>
      </c>
      <c r="T76" s="95">
        <f t="shared" si="66"/>
        <v>3000</v>
      </c>
      <c r="U76" s="95">
        <f t="shared" si="67"/>
        <v>0</v>
      </c>
      <c r="V76" s="95">
        <f t="shared" si="67"/>
        <v>3000</v>
      </c>
      <c r="W76" s="95">
        <f t="shared" si="67"/>
        <v>0</v>
      </c>
      <c r="X76" s="95">
        <f t="shared" si="67"/>
        <v>3000</v>
      </c>
      <c r="Y76" s="95">
        <f t="shared" si="67"/>
        <v>0</v>
      </c>
      <c r="Z76" s="95">
        <f t="shared" si="67"/>
        <v>3000</v>
      </c>
    </row>
    <row r="77" spans="1:26" ht="16.5" x14ac:dyDescent="0.25">
      <c r="A77" s="25" t="s">
        <v>39</v>
      </c>
      <c r="B77" s="17" t="s">
        <v>3</v>
      </c>
      <c r="C77" s="19">
        <v>11</v>
      </c>
      <c r="D77" s="37" t="s">
        <v>37</v>
      </c>
      <c r="E77" s="17" t="s">
        <v>40</v>
      </c>
      <c r="F77" s="95">
        <v>3000</v>
      </c>
      <c r="G77" s="95">
        <v>0</v>
      </c>
      <c r="H77" s="95">
        <f>F77+G77</f>
        <v>3000</v>
      </c>
      <c r="I77" s="95">
        <v>0</v>
      </c>
      <c r="J77" s="95">
        <f>H77+I77</f>
        <v>3000</v>
      </c>
      <c r="K77" s="95">
        <v>0</v>
      </c>
      <c r="L77" s="95">
        <f>J77+K77</f>
        <v>3000</v>
      </c>
      <c r="M77" s="95">
        <v>0</v>
      </c>
      <c r="N77" s="95">
        <f>L77+M77</f>
        <v>3000</v>
      </c>
      <c r="O77" s="95">
        <v>-2500</v>
      </c>
      <c r="P77" s="95">
        <f>N77+O77</f>
        <v>500</v>
      </c>
      <c r="Q77" s="95">
        <v>0</v>
      </c>
      <c r="R77" s="129">
        <f>P77+Q77</f>
        <v>500</v>
      </c>
      <c r="S77" s="95">
        <v>2500</v>
      </c>
      <c r="T77" s="95">
        <f>R77+S77</f>
        <v>3000</v>
      </c>
      <c r="U77" s="95">
        <v>0</v>
      </c>
      <c r="V77" s="95">
        <f>T77+U77</f>
        <v>3000</v>
      </c>
      <c r="W77" s="95">
        <v>0</v>
      </c>
      <c r="X77" s="95">
        <f>V77+W77</f>
        <v>3000</v>
      </c>
      <c r="Y77" s="95">
        <v>0</v>
      </c>
      <c r="Z77" s="95">
        <f>X77+Y77</f>
        <v>3000</v>
      </c>
    </row>
    <row r="78" spans="1:26" ht="16.5" x14ac:dyDescent="0.25">
      <c r="A78" s="8" t="s">
        <v>41</v>
      </c>
      <c r="B78" s="9" t="s">
        <v>3</v>
      </c>
      <c r="C78" s="23">
        <v>13</v>
      </c>
      <c r="D78" s="10"/>
      <c r="E78" s="23"/>
      <c r="F78" s="93">
        <f>F79+F110</f>
        <v>125552.6</v>
      </c>
      <c r="G78" s="93">
        <f t="shared" ref="G78:H78" si="68">G79+G110</f>
        <v>73219.899999999994</v>
      </c>
      <c r="H78" s="93">
        <f t="shared" si="68"/>
        <v>198772.5</v>
      </c>
      <c r="I78" s="93">
        <f t="shared" ref="I78:J78" si="69">I79+I110</f>
        <v>3665</v>
      </c>
      <c r="J78" s="93">
        <f t="shared" si="69"/>
        <v>202437.5</v>
      </c>
      <c r="K78" s="93">
        <f t="shared" ref="K78:L78" si="70">K79+K110</f>
        <v>4172.5</v>
      </c>
      <c r="L78" s="93">
        <f t="shared" si="70"/>
        <v>206610</v>
      </c>
      <c r="M78" s="95">
        <f t="shared" ref="M78:N78" si="71">M79+M110</f>
        <v>144</v>
      </c>
      <c r="N78" s="93">
        <f t="shared" si="71"/>
        <v>206754</v>
      </c>
      <c r="O78" s="93">
        <f t="shared" ref="O78:P78" si="72">O79+O110</f>
        <v>0</v>
      </c>
      <c r="P78" s="93">
        <f t="shared" si="72"/>
        <v>206754</v>
      </c>
      <c r="Q78" s="93">
        <f t="shared" ref="Q78:R78" si="73">Q79+Q110</f>
        <v>27180</v>
      </c>
      <c r="R78" s="93">
        <f t="shared" si="73"/>
        <v>233934</v>
      </c>
      <c r="S78" s="93">
        <f t="shared" ref="S78:T78" si="74">S79+S110</f>
        <v>16449.400000000001</v>
      </c>
      <c r="T78" s="93">
        <f t="shared" si="74"/>
        <v>250383.4</v>
      </c>
      <c r="U78" s="93">
        <f t="shared" ref="U78:V78" si="75">U79+U110</f>
        <v>0</v>
      </c>
      <c r="V78" s="93">
        <f t="shared" si="75"/>
        <v>250383.4</v>
      </c>
      <c r="W78" s="93">
        <f t="shared" ref="W78:X78" si="76">W79+W110</f>
        <v>-6500</v>
      </c>
      <c r="X78" s="93">
        <f t="shared" si="76"/>
        <v>243883.4</v>
      </c>
      <c r="Y78" s="93">
        <f t="shared" ref="Y78:Z78" si="77">Y79+Y110</f>
        <v>-6852.9999999999982</v>
      </c>
      <c r="Z78" s="93">
        <f t="shared" si="77"/>
        <v>237030.40000000002</v>
      </c>
    </row>
    <row r="79" spans="1:26" ht="16.5" x14ac:dyDescent="0.25">
      <c r="A79" s="11" t="s">
        <v>7</v>
      </c>
      <c r="B79" s="9" t="s">
        <v>3</v>
      </c>
      <c r="C79" s="9" t="s">
        <v>42</v>
      </c>
      <c r="D79" s="10" t="s">
        <v>8</v>
      </c>
      <c r="E79" s="11"/>
      <c r="F79" s="93">
        <f>F80+F91</f>
        <v>70755.600000000006</v>
      </c>
      <c r="G79" s="93">
        <f t="shared" ref="G79:H79" si="78">G80+G91</f>
        <v>73219.899999999994</v>
      </c>
      <c r="H79" s="93">
        <f t="shared" si="78"/>
        <v>143975.5</v>
      </c>
      <c r="I79" s="93">
        <f t="shared" ref="I79:J79" si="79">I80+I91</f>
        <v>3665</v>
      </c>
      <c r="J79" s="93">
        <f t="shared" si="79"/>
        <v>147640.5</v>
      </c>
      <c r="K79" s="93">
        <f t="shared" ref="K79:L79" si="80">K80+K91</f>
        <v>1261</v>
      </c>
      <c r="L79" s="93">
        <f t="shared" si="80"/>
        <v>148901.5</v>
      </c>
      <c r="M79" s="95">
        <f t="shared" ref="M79:N79" si="81">M80+M91</f>
        <v>144</v>
      </c>
      <c r="N79" s="93">
        <f t="shared" si="81"/>
        <v>149045.5</v>
      </c>
      <c r="O79" s="93">
        <f t="shared" ref="O79:P79" si="82">O80+O91</f>
        <v>0</v>
      </c>
      <c r="P79" s="93">
        <f t="shared" si="82"/>
        <v>149045.5</v>
      </c>
      <c r="Q79" s="93">
        <f t="shared" ref="Q79:R79" si="83">Q80+Q91</f>
        <v>27180</v>
      </c>
      <c r="R79" s="93">
        <f t="shared" si="83"/>
        <v>176225.5</v>
      </c>
      <c r="S79" s="93">
        <f t="shared" ref="S79:T79" si="84">S80+S91</f>
        <v>4838.3999999999996</v>
      </c>
      <c r="T79" s="93">
        <f t="shared" si="84"/>
        <v>181063.9</v>
      </c>
      <c r="U79" s="93">
        <f t="shared" ref="U79:V79" si="85">U80+U91</f>
        <v>0</v>
      </c>
      <c r="V79" s="93">
        <f t="shared" si="85"/>
        <v>181063.9</v>
      </c>
      <c r="W79" s="93">
        <f t="shared" ref="W79:X79" si="86">W80+W91</f>
        <v>-6500</v>
      </c>
      <c r="X79" s="93">
        <f t="shared" si="86"/>
        <v>174563.9</v>
      </c>
      <c r="Y79" s="93">
        <f t="shared" ref="Y79:Z79" si="87">Y80+Y91</f>
        <v>-8180.9999999999982</v>
      </c>
      <c r="Z79" s="93">
        <f t="shared" si="87"/>
        <v>166382.9</v>
      </c>
    </row>
    <row r="80" spans="1:26" ht="69" x14ac:dyDescent="0.3">
      <c r="A80" s="12" t="s">
        <v>9</v>
      </c>
      <c r="B80" s="13" t="s">
        <v>3</v>
      </c>
      <c r="C80" s="13" t="s">
        <v>42</v>
      </c>
      <c r="D80" s="14" t="s">
        <v>10</v>
      </c>
      <c r="E80" s="24"/>
      <c r="F80" s="94">
        <f t="shared" ref="F80:Y81" si="88">F81</f>
        <v>19117</v>
      </c>
      <c r="G80" s="94">
        <f t="shared" si="88"/>
        <v>941</v>
      </c>
      <c r="H80" s="94">
        <f t="shared" si="88"/>
        <v>20058</v>
      </c>
      <c r="I80" s="94">
        <f t="shared" si="88"/>
        <v>3651</v>
      </c>
      <c r="J80" s="94">
        <f t="shared" si="88"/>
        <v>23709</v>
      </c>
      <c r="K80" s="94">
        <f t="shared" si="88"/>
        <v>0</v>
      </c>
      <c r="L80" s="94">
        <f t="shared" si="88"/>
        <v>23709</v>
      </c>
      <c r="M80" s="95">
        <f t="shared" si="88"/>
        <v>0</v>
      </c>
      <c r="N80" s="94">
        <f t="shared" si="88"/>
        <v>23709</v>
      </c>
      <c r="O80" s="94">
        <f t="shared" si="88"/>
        <v>0</v>
      </c>
      <c r="P80" s="94">
        <f t="shared" si="88"/>
        <v>23709</v>
      </c>
      <c r="Q80" s="94">
        <f t="shared" si="88"/>
        <v>0</v>
      </c>
      <c r="R80" s="94">
        <f t="shared" si="88"/>
        <v>23709</v>
      </c>
      <c r="S80" s="94">
        <f t="shared" si="88"/>
        <v>9246</v>
      </c>
      <c r="T80" s="94">
        <f t="shared" si="88"/>
        <v>32955</v>
      </c>
      <c r="U80" s="94">
        <f t="shared" si="88"/>
        <v>0</v>
      </c>
      <c r="V80" s="94">
        <f t="shared" ref="U80:Z81" si="89">V81</f>
        <v>32955</v>
      </c>
      <c r="W80" s="94">
        <f t="shared" si="88"/>
        <v>0</v>
      </c>
      <c r="X80" s="94">
        <f t="shared" si="89"/>
        <v>32955</v>
      </c>
      <c r="Y80" s="94">
        <f t="shared" si="88"/>
        <v>0.1</v>
      </c>
      <c r="Z80" s="94">
        <f t="shared" si="89"/>
        <v>32955.1</v>
      </c>
    </row>
    <row r="81" spans="1:26" ht="16.5" x14ac:dyDescent="0.25">
      <c r="A81" s="25" t="s">
        <v>17</v>
      </c>
      <c r="B81" s="17" t="s">
        <v>3</v>
      </c>
      <c r="C81" s="17" t="s">
        <v>42</v>
      </c>
      <c r="D81" s="18" t="s">
        <v>18</v>
      </c>
      <c r="E81" s="19"/>
      <c r="F81" s="95">
        <f t="shared" si="88"/>
        <v>19117</v>
      </c>
      <c r="G81" s="95">
        <f t="shared" si="88"/>
        <v>941</v>
      </c>
      <c r="H81" s="95">
        <f t="shared" si="88"/>
        <v>20058</v>
      </c>
      <c r="I81" s="95">
        <f t="shared" si="88"/>
        <v>3651</v>
      </c>
      <c r="J81" s="95">
        <f t="shared" si="88"/>
        <v>23709</v>
      </c>
      <c r="K81" s="95">
        <f t="shared" si="88"/>
        <v>0</v>
      </c>
      <c r="L81" s="95">
        <f t="shared" si="88"/>
        <v>23709</v>
      </c>
      <c r="M81" s="95">
        <f t="shared" si="88"/>
        <v>0</v>
      </c>
      <c r="N81" s="95">
        <f t="shared" si="88"/>
        <v>23709</v>
      </c>
      <c r="O81" s="95">
        <f t="shared" si="88"/>
        <v>0</v>
      </c>
      <c r="P81" s="95">
        <f t="shared" si="88"/>
        <v>23709</v>
      </c>
      <c r="Q81" s="95">
        <f t="shared" si="88"/>
        <v>0</v>
      </c>
      <c r="R81" s="95">
        <f t="shared" si="88"/>
        <v>23709</v>
      </c>
      <c r="S81" s="95">
        <f t="shared" si="88"/>
        <v>9246</v>
      </c>
      <c r="T81" s="95">
        <f t="shared" si="88"/>
        <v>32955</v>
      </c>
      <c r="U81" s="95">
        <f t="shared" si="89"/>
        <v>0</v>
      </c>
      <c r="V81" s="95">
        <f t="shared" si="89"/>
        <v>32955</v>
      </c>
      <c r="W81" s="95">
        <f t="shared" si="89"/>
        <v>0</v>
      </c>
      <c r="X81" s="95">
        <f t="shared" si="89"/>
        <v>32955</v>
      </c>
      <c r="Y81" s="95">
        <f t="shared" si="89"/>
        <v>0.1</v>
      </c>
      <c r="Z81" s="95">
        <f t="shared" si="89"/>
        <v>32955.1</v>
      </c>
    </row>
    <row r="82" spans="1:26" ht="33" x14ac:dyDescent="0.25">
      <c r="A82" s="30" t="s">
        <v>43</v>
      </c>
      <c r="B82" s="27" t="s">
        <v>3</v>
      </c>
      <c r="C82" s="27" t="s">
        <v>42</v>
      </c>
      <c r="D82" s="28" t="s">
        <v>44</v>
      </c>
      <c r="E82" s="29"/>
      <c r="F82" s="96">
        <f t="shared" ref="F82:H82" si="90">F83+F85</f>
        <v>19117</v>
      </c>
      <c r="G82" s="96">
        <f t="shared" si="90"/>
        <v>941</v>
      </c>
      <c r="H82" s="96">
        <f t="shared" si="90"/>
        <v>20058</v>
      </c>
      <c r="I82" s="96">
        <f t="shared" ref="I82:J82" si="91">I83+I85</f>
        <v>3651</v>
      </c>
      <c r="J82" s="96">
        <f t="shared" si="91"/>
        <v>23709</v>
      </c>
      <c r="K82" s="96">
        <f t="shared" ref="K82:L82" si="92">K83+K85</f>
        <v>0</v>
      </c>
      <c r="L82" s="96">
        <f t="shared" si="92"/>
        <v>23709</v>
      </c>
      <c r="M82" s="95">
        <f t="shared" ref="M82:N82" si="93">M83+M85</f>
        <v>0</v>
      </c>
      <c r="N82" s="96">
        <f t="shared" si="93"/>
        <v>23709</v>
      </c>
      <c r="O82" s="96">
        <f t="shared" ref="O82:P82" si="94">O83+O85</f>
        <v>0</v>
      </c>
      <c r="P82" s="96">
        <f t="shared" si="94"/>
        <v>23709</v>
      </c>
      <c r="Q82" s="96">
        <f t="shared" ref="Q82:R82" si="95">Q83+Q85</f>
        <v>0</v>
      </c>
      <c r="R82" s="96">
        <f t="shared" si="95"/>
        <v>23709</v>
      </c>
      <c r="S82" s="96">
        <f t="shared" ref="S82:T82" si="96">S83+S85</f>
        <v>9246</v>
      </c>
      <c r="T82" s="96">
        <f t="shared" si="96"/>
        <v>32955</v>
      </c>
      <c r="U82" s="96">
        <f t="shared" ref="U82:V82" si="97">U83+U85</f>
        <v>0</v>
      </c>
      <c r="V82" s="96">
        <f t="shared" si="97"/>
        <v>32955</v>
      </c>
      <c r="W82" s="96">
        <f t="shared" ref="W82" si="98">W83+W85</f>
        <v>0</v>
      </c>
      <c r="X82" s="96">
        <f>X83+X85+X87</f>
        <v>32955</v>
      </c>
      <c r="Y82" s="96">
        <f>Y83+Y85+Y87+Y89</f>
        <v>0.1</v>
      </c>
      <c r="Z82" s="96">
        <f>Z83+Z85+Z87+Z89</f>
        <v>32955.1</v>
      </c>
    </row>
    <row r="83" spans="1:26" ht="66" x14ac:dyDescent="0.25">
      <c r="A83" s="20" t="s">
        <v>13</v>
      </c>
      <c r="B83" s="17" t="s">
        <v>3</v>
      </c>
      <c r="C83" s="19">
        <v>13</v>
      </c>
      <c r="D83" s="18" t="s">
        <v>44</v>
      </c>
      <c r="E83" s="19">
        <v>100</v>
      </c>
      <c r="F83" s="95">
        <f t="shared" ref="F83:Z83" si="99">F84</f>
        <v>18241</v>
      </c>
      <c r="G83" s="95">
        <f t="shared" si="99"/>
        <v>941</v>
      </c>
      <c r="H83" s="95">
        <f t="shared" si="99"/>
        <v>19182</v>
      </c>
      <c r="I83" s="95">
        <f t="shared" si="99"/>
        <v>3651</v>
      </c>
      <c r="J83" s="95">
        <f t="shared" si="99"/>
        <v>22833</v>
      </c>
      <c r="K83" s="95">
        <f t="shared" si="99"/>
        <v>0</v>
      </c>
      <c r="L83" s="95">
        <f t="shared" si="99"/>
        <v>22833</v>
      </c>
      <c r="M83" s="95">
        <f t="shared" si="99"/>
        <v>0</v>
      </c>
      <c r="N83" s="95">
        <f t="shared" si="99"/>
        <v>22833</v>
      </c>
      <c r="O83" s="95">
        <f t="shared" si="99"/>
        <v>0</v>
      </c>
      <c r="P83" s="95">
        <f t="shared" si="99"/>
        <v>22833</v>
      </c>
      <c r="Q83" s="95">
        <f t="shared" si="99"/>
        <v>0</v>
      </c>
      <c r="R83" s="129">
        <f t="shared" si="99"/>
        <v>22833</v>
      </c>
      <c r="S83" s="95">
        <f t="shared" si="99"/>
        <v>9246</v>
      </c>
      <c r="T83" s="95">
        <f t="shared" si="99"/>
        <v>32079</v>
      </c>
      <c r="U83" s="95">
        <f t="shared" si="99"/>
        <v>0</v>
      </c>
      <c r="V83" s="95">
        <f t="shared" si="99"/>
        <v>32079</v>
      </c>
      <c r="W83" s="95">
        <f t="shared" si="99"/>
        <v>0</v>
      </c>
      <c r="X83" s="95">
        <f t="shared" si="99"/>
        <v>32079</v>
      </c>
      <c r="Y83" s="95">
        <f t="shared" si="99"/>
        <v>-565</v>
      </c>
      <c r="Z83" s="95">
        <f t="shared" si="99"/>
        <v>31514</v>
      </c>
    </row>
    <row r="84" spans="1:26" ht="33" x14ac:dyDescent="0.25">
      <c r="A84" s="20" t="s">
        <v>14</v>
      </c>
      <c r="B84" s="17" t="s">
        <v>3</v>
      </c>
      <c r="C84" s="19">
        <v>13</v>
      </c>
      <c r="D84" s="18" t="s">
        <v>44</v>
      </c>
      <c r="E84" s="19">
        <v>120</v>
      </c>
      <c r="F84" s="95">
        <v>18241</v>
      </c>
      <c r="G84" s="95">
        <v>941</v>
      </c>
      <c r="H84" s="95">
        <f>F84+G84</f>
        <v>19182</v>
      </c>
      <c r="I84" s="95">
        <v>3651</v>
      </c>
      <c r="J84" s="95">
        <f>H84+I84</f>
        <v>22833</v>
      </c>
      <c r="K84" s="95">
        <v>0</v>
      </c>
      <c r="L84" s="95">
        <f>J84+K84</f>
        <v>22833</v>
      </c>
      <c r="M84" s="95">
        <v>0</v>
      </c>
      <c r="N84" s="95">
        <f>L84+M84</f>
        <v>22833</v>
      </c>
      <c r="O84" s="95">
        <v>0</v>
      </c>
      <c r="P84" s="95">
        <f>N84+O84</f>
        <v>22833</v>
      </c>
      <c r="Q84" s="95">
        <v>0</v>
      </c>
      <c r="R84" s="129">
        <f>P84+Q84</f>
        <v>22833</v>
      </c>
      <c r="S84" s="95">
        <v>9246</v>
      </c>
      <c r="T84" s="95">
        <f>R84+S84</f>
        <v>32079</v>
      </c>
      <c r="U84" s="95">
        <v>0</v>
      </c>
      <c r="V84" s="95">
        <f>T84+U84</f>
        <v>32079</v>
      </c>
      <c r="W84" s="95">
        <v>0</v>
      </c>
      <c r="X84" s="95">
        <f>V84+W84</f>
        <v>32079</v>
      </c>
      <c r="Y84" s="95">
        <v>-565</v>
      </c>
      <c r="Z84" s="95">
        <f>X84+Y84</f>
        <v>31514</v>
      </c>
    </row>
    <row r="85" spans="1:26" ht="33" x14ac:dyDescent="0.25">
      <c r="A85" s="20" t="s">
        <v>21</v>
      </c>
      <c r="B85" s="17" t="s">
        <v>3</v>
      </c>
      <c r="C85" s="19">
        <v>13</v>
      </c>
      <c r="D85" s="18" t="s">
        <v>44</v>
      </c>
      <c r="E85" s="19">
        <v>200</v>
      </c>
      <c r="F85" s="95">
        <f t="shared" ref="F85:Z85" si="100" xml:space="preserve"> F86</f>
        <v>876</v>
      </c>
      <c r="G85" s="95">
        <f t="shared" si="100"/>
        <v>0</v>
      </c>
      <c r="H85" s="95">
        <f t="shared" si="100"/>
        <v>876</v>
      </c>
      <c r="I85" s="95">
        <f t="shared" si="100"/>
        <v>0</v>
      </c>
      <c r="J85" s="95">
        <f t="shared" si="100"/>
        <v>876</v>
      </c>
      <c r="K85" s="95">
        <f t="shared" si="100"/>
        <v>0</v>
      </c>
      <c r="L85" s="95">
        <f t="shared" si="100"/>
        <v>876</v>
      </c>
      <c r="M85" s="95">
        <f t="shared" si="100"/>
        <v>0</v>
      </c>
      <c r="N85" s="95">
        <f t="shared" si="100"/>
        <v>876</v>
      </c>
      <c r="O85" s="95">
        <f t="shared" si="100"/>
        <v>0</v>
      </c>
      <c r="P85" s="95">
        <f t="shared" si="100"/>
        <v>876</v>
      </c>
      <c r="Q85" s="95">
        <f t="shared" si="100"/>
        <v>0</v>
      </c>
      <c r="R85" s="129">
        <f t="shared" si="100"/>
        <v>876</v>
      </c>
      <c r="S85" s="95">
        <f t="shared" si="100"/>
        <v>0</v>
      </c>
      <c r="T85" s="95">
        <f t="shared" si="100"/>
        <v>876</v>
      </c>
      <c r="U85" s="95">
        <f t="shared" si="100"/>
        <v>0</v>
      </c>
      <c r="V85" s="95">
        <f t="shared" si="100"/>
        <v>876</v>
      </c>
      <c r="W85" s="95">
        <f t="shared" si="100"/>
        <v>0</v>
      </c>
      <c r="X85" s="95">
        <f t="shared" si="100"/>
        <v>876</v>
      </c>
      <c r="Y85" s="95">
        <f t="shared" si="100"/>
        <v>0</v>
      </c>
      <c r="Z85" s="95">
        <f t="shared" si="100"/>
        <v>876</v>
      </c>
    </row>
    <row r="86" spans="1:26" ht="33" x14ac:dyDescent="0.25">
      <c r="A86" s="20" t="s">
        <v>22</v>
      </c>
      <c r="B86" s="17" t="s">
        <v>3</v>
      </c>
      <c r="C86" s="19">
        <v>13</v>
      </c>
      <c r="D86" s="18" t="s">
        <v>44</v>
      </c>
      <c r="E86" s="19">
        <v>240</v>
      </c>
      <c r="F86" s="95">
        <v>876</v>
      </c>
      <c r="G86" s="95">
        <v>0</v>
      </c>
      <c r="H86" s="95">
        <f>F86+G86</f>
        <v>876</v>
      </c>
      <c r="I86" s="95">
        <v>0</v>
      </c>
      <c r="J86" s="95">
        <f>H86+I86</f>
        <v>876</v>
      </c>
      <c r="K86" s="95">
        <v>0</v>
      </c>
      <c r="L86" s="95">
        <f>J86+K86</f>
        <v>876</v>
      </c>
      <c r="M86" s="95">
        <v>0</v>
      </c>
      <c r="N86" s="95">
        <f>L86+M86</f>
        <v>876</v>
      </c>
      <c r="O86" s="95">
        <v>0</v>
      </c>
      <c r="P86" s="95">
        <f>N86+O86</f>
        <v>876</v>
      </c>
      <c r="Q86" s="95">
        <v>0</v>
      </c>
      <c r="R86" s="129">
        <f>P86+Q86</f>
        <v>876</v>
      </c>
      <c r="S86" s="95">
        <v>0</v>
      </c>
      <c r="T86" s="95">
        <f>R86+S86</f>
        <v>876</v>
      </c>
      <c r="U86" s="95">
        <v>0</v>
      </c>
      <c r="V86" s="95">
        <f>T86+U86</f>
        <v>876</v>
      </c>
      <c r="W86" s="95">
        <v>0</v>
      </c>
      <c r="X86" s="95">
        <f>V86+W86</f>
        <v>876</v>
      </c>
      <c r="Y86" s="95">
        <v>0</v>
      </c>
      <c r="Z86" s="95">
        <f>X86+Y86</f>
        <v>876</v>
      </c>
    </row>
    <row r="87" spans="1:26" ht="16.5" x14ac:dyDescent="0.25">
      <c r="A87" s="25" t="s">
        <v>375</v>
      </c>
      <c r="B87" s="17" t="s">
        <v>3</v>
      </c>
      <c r="C87" s="19">
        <v>13</v>
      </c>
      <c r="D87" s="18" t="s">
        <v>44</v>
      </c>
      <c r="E87" s="19">
        <v>300</v>
      </c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129"/>
      <c r="S87" s="95"/>
      <c r="T87" s="95"/>
      <c r="U87" s="95"/>
      <c r="V87" s="95"/>
      <c r="W87" s="95"/>
      <c r="X87" s="95">
        <f>X88</f>
        <v>0</v>
      </c>
      <c r="Y87" s="95">
        <f t="shared" ref="Y87:Z87" si="101">Y88</f>
        <v>565</v>
      </c>
      <c r="Z87" s="95">
        <f t="shared" si="101"/>
        <v>565</v>
      </c>
    </row>
    <row r="88" spans="1:26" ht="33" x14ac:dyDescent="0.25">
      <c r="A88" s="20" t="s">
        <v>377</v>
      </c>
      <c r="B88" s="17" t="s">
        <v>3</v>
      </c>
      <c r="C88" s="19">
        <v>13</v>
      </c>
      <c r="D88" s="18" t="s">
        <v>44</v>
      </c>
      <c r="E88" s="19">
        <v>320</v>
      </c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129"/>
      <c r="S88" s="95"/>
      <c r="T88" s="95"/>
      <c r="U88" s="95"/>
      <c r="V88" s="95"/>
      <c r="W88" s="95"/>
      <c r="X88" s="95">
        <v>0</v>
      </c>
      <c r="Y88" s="95">
        <v>565</v>
      </c>
      <c r="Z88" s="95">
        <f>X88+Y88</f>
        <v>565</v>
      </c>
    </row>
    <row r="89" spans="1:26" ht="16.5" x14ac:dyDescent="0.25">
      <c r="A89" s="20" t="s">
        <v>28</v>
      </c>
      <c r="B89" s="17" t="s">
        <v>3</v>
      </c>
      <c r="C89" s="19">
        <v>13</v>
      </c>
      <c r="D89" s="18" t="s">
        <v>44</v>
      </c>
      <c r="E89" s="19">
        <v>800</v>
      </c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129"/>
      <c r="S89" s="95"/>
      <c r="T89" s="95"/>
      <c r="U89" s="95"/>
      <c r="V89" s="95"/>
      <c r="W89" s="95"/>
      <c r="X89" s="95">
        <f>X90</f>
        <v>0</v>
      </c>
      <c r="Y89" s="95">
        <f t="shared" ref="Y89:Z89" si="102">Y90</f>
        <v>0.1</v>
      </c>
      <c r="Z89" s="95">
        <f t="shared" si="102"/>
        <v>0.1</v>
      </c>
    </row>
    <row r="90" spans="1:26" ht="16.5" x14ac:dyDescent="0.25">
      <c r="A90" s="20" t="s">
        <v>29</v>
      </c>
      <c r="B90" s="17" t="s">
        <v>3</v>
      </c>
      <c r="C90" s="19">
        <v>13</v>
      </c>
      <c r="D90" s="18" t="s">
        <v>44</v>
      </c>
      <c r="E90" s="19">
        <v>850</v>
      </c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129"/>
      <c r="S90" s="95"/>
      <c r="T90" s="95"/>
      <c r="U90" s="95"/>
      <c r="V90" s="95"/>
      <c r="W90" s="95"/>
      <c r="X90" s="95">
        <v>0</v>
      </c>
      <c r="Y90" s="95">
        <v>0.1</v>
      </c>
      <c r="Z90" s="95">
        <f>X90+Y90</f>
        <v>0.1</v>
      </c>
    </row>
    <row r="91" spans="1:26" ht="34.5" x14ac:dyDescent="0.3">
      <c r="A91" s="12" t="s">
        <v>45</v>
      </c>
      <c r="B91" s="13" t="s">
        <v>3</v>
      </c>
      <c r="C91" s="15">
        <v>13</v>
      </c>
      <c r="D91" s="14" t="s">
        <v>46</v>
      </c>
      <c r="E91" s="24"/>
      <c r="F91" s="94">
        <f>F92+F96</f>
        <v>51638.6</v>
      </c>
      <c r="G91" s="94">
        <f t="shared" ref="G91:H91" si="103">G92+G96</f>
        <v>72278.899999999994</v>
      </c>
      <c r="H91" s="94">
        <f t="shared" si="103"/>
        <v>123917.5</v>
      </c>
      <c r="I91" s="94">
        <f t="shared" ref="I91:J91" si="104">I92+I96</f>
        <v>14</v>
      </c>
      <c r="J91" s="94">
        <f t="shared" si="104"/>
        <v>123931.5</v>
      </c>
      <c r="K91" s="94">
        <f t="shared" ref="K91:L91" si="105">K92+K96</f>
        <v>1261</v>
      </c>
      <c r="L91" s="94">
        <f t="shared" si="105"/>
        <v>125192.5</v>
      </c>
      <c r="M91" s="95">
        <f t="shared" ref="M91:N91" si="106">M92+M96</f>
        <v>144</v>
      </c>
      <c r="N91" s="96">
        <f t="shared" si="106"/>
        <v>125336.5</v>
      </c>
      <c r="O91" s="96">
        <f t="shared" ref="O91:P91" si="107">O92+O96</f>
        <v>0</v>
      </c>
      <c r="P91" s="96">
        <f t="shared" si="107"/>
        <v>125336.5</v>
      </c>
      <c r="Q91" s="96">
        <f t="shared" ref="Q91:R91" si="108">Q92+Q96</f>
        <v>27180</v>
      </c>
      <c r="R91" s="96">
        <f t="shared" si="108"/>
        <v>152516.5</v>
      </c>
      <c r="S91" s="96">
        <f t="shared" ref="S91:T91" si="109">S92+S96</f>
        <v>-4407.6000000000004</v>
      </c>
      <c r="T91" s="96">
        <f t="shared" si="109"/>
        <v>148108.9</v>
      </c>
      <c r="U91" s="96">
        <f t="shared" ref="U91:V91" si="110">U92+U96</f>
        <v>0</v>
      </c>
      <c r="V91" s="96">
        <f t="shared" si="110"/>
        <v>148108.9</v>
      </c>
      <c r="W91" s="96">
        <f t="shared" ref="W91:X91" si="111">W92+W96</f>
        <v>-6500</v>
      </c>
      <c r="X91" s="96">
        <f t="shared" si="111"/>
        <v>141608.9</v>
      </c>
      <c r="Y91" s="96">
        <f t="shared" ref="Y91:Z91" si="112">Y92+Y96</f>
        <v>-8181.0999999999985</v>
      </c>
      <c r="Z91" s="96">
        <f t="shared" si="112"/>
        <v>133427.79999999999</v>
      </c>
    </row>
    <row r="92" spans="1:26" ht="36.6" customHeight="1" x14ac:dyDescent="0.3">
      <c r="A92" s="30" t="s">
        <v>47</v>
      </c>
      <c r="B92" s="27" t="s">
        <v>3</v>
      </c>
      <c r="C92" s="27" t="s">
        <v>42</v>
      </c>
      <c r="D92" s="28" t="s">
        <v>48</v>
      </c>
      <c r="E92" s="15"/>
      <c r="F92" s="96">
        <f t="shared" ref="F92:Y94" si="113">F93</f>
        <v>270</v>
      </c>
      <c r="G92" s="96">
        <f t="shared" si="113"/>
        <v>0</v>
      </c>
      <c r="H92" s="96">
        <f t="shared" si="113"/>
        <v>270</v>
      </c>
      <c r="I92" s="96">
        <f t="shared" si="113"/>
        <v>0</v>
      </c>
      <c r="J92" s="96">
        <f t="shared" si="113"/>
        <v>270</v>
      </c>
      <c r="K92" s="96">
        <f t="shared" si="113"/>
        <v>0</v>
      </c>
      <c r="L92" s="96">
        <f t="shared" si="113"/>
        <v>270</v>
      </c>
      <c r="M92" s="95">
        <f t="shared" si="113"/>
        <v>0</v>
      </c>
      <c r="N92" s="95">
        <f t="shared" si="113"/>
        <v>270</v>
      </c>
      <c r="O92" s="95">
        <f t="shared" si="113"/>
        <v>0</v>
      </c>
      <c r="P92" s="95">
        <f t="shared" si="113"/>
        <v>270</v>
      </c>
      <c r="Q92" s="95">
        <f t="shared" si="113"/>
        <v>0</v>
      </c>
      <c r="R92" s="95">
        <f t="shared" si="113"/>
        <v>270</v>
      </c>
      <c r="S92" s="95">
        <f t="shared" si="113"/>
        <v>0</v>
      </c>
      <c r="T92" s="95">
        <f t="shared" si="113"/>
        <v>270</v>
      </c>
      <c r="U92" s="95">
        <f t="shared" si="113"/>
        <v>0</v>
      </c>
      <c r="V92" s="95">
        <f t="shared" ref="U92:Z94" si="114">V93</f>
        <v>270</v>
      </c>
      <c r="W92" s="95">
        <f t="shared" si="113"/>
        <v>0</v>
      </c>
      <c r="X92" s="95">
        <f t="shared" si="114"/>
        <v>270</v>
      </c>
      <c r="Y92" s="95">
        <f t="shared" si="113"/>
        <v>0</v>
      </c>
      <c r="Z92" s="95">
        <f t="shared" si="114"/>
        <v>270</v>
      </c>
    </row>
    <row r="93" spans="1:26" ht="39" customHeight="1" x14ac:dyDescent="0.3">
      <c r="A93" s="25" t="s">
        <v>49</v>
      </c>
      <c r="B93" s="17" t="s">
        <v>3</v>
      </c>
      <c r="C93" s="17" t="s">
        <v>42</v>
      </c>
      <c r="D93" s="18" t="s">
        <v>50</v>
      </c>
      <c r="E93" s="24"/>
      <c r="F93" s="95">
        <f t="shared" si="113"/>
        <v>270</v>
      </c>
      <c r="G93" s="95">
        <f t="shared" si="113"/>
        <v>0</v>
      </c>
      <c r="H93" s="95">
        <f t="shared" si="113"/>
        <v>270</v>
      </c>
      <c r="I93" s="95">
        <f t="shared" si="113"/>
        <v>0</v>
      </c>
      <c r="J93" s="95">
        <f t="shared" si="113"/>
        <v>270</v>
      </c>
      <c r="K93" s="95">
        <f t="shared" si="113"/>
        <v>0</v>
      </c>
      <c r="L93" s="95">
        <f t="shared" si="113"/>
        <v>270</v>
      </c>
      <c r="M93" s="95">
        <f t="shared" si="113"/>
        <v>0</v>
      </c>
      <c r="N93" s="95">
        <f t="shared" si="113"/>
        <v>270</v>
      </c>
      <c r="O93" s="95">
        <f t="shared" si="113"/>
        <v>0</v>
      </c>
      <c r="P93" s="95">
        <f t="shared" si="113"/>
        <v>270</v>
      </c>
      <c r="Q93" s="95">
        <f t="shared" si="113"/>
        <v>0</v>
      </c>
      <c r="R93" s="95">
        <f t="shared" si="113"/>
        <v>270</v>
      </c>
      <c r="S93" s="95">
        <f t="shared" si="113"/>
        <v>0</v>
      </c>
      <c r="T93" s="95">
        <f t="shared" si="113"/>
        <v>270</v>
      </c>
      <c r="U93" s="95">
        <f t="shared" si="114"/>
        <v>0</v>
      </c>
      <c r="V93" s="95">
        <f t="shared" si="114"/>
        <v>270</v>
      </c>
      <c r="W93" s="95">
        <f t="shared" si="114"/>
        <v>0</v>
      </c>
      <c r="X93" s="95">
        <f t="shared" si="114"/>
        <v>270</v>
      </c>
      <c r="Y93" s="95">
        <f t="shared" si="114"/>
        <v>0</v>
      </c>
      <c r="Z93" s="95">
        <f t="shared" si="114"/>
        <v>270</v>
      </c>
    </row>
    <row r="94" spans="1:26" ht="33" x14ac:dyDescent="0.25">
      <c r="A94" s="25" t="s">
        <v>21</v>
      </c>
      <c r="B94" s="17" t="s">
        <v>3</v>
      </c>
      <c r="C94" s="19">
        <v>13</v>
      </c>
      <c r="D94" s="18" t="s">
        <v>50</v>
      </c>
      <c r="E94" s="19">
        <v>200</v>
      </c>
      <c r="F94" s="95">
        <f t="shared" si="113"/>
        <v>270</v>
      </c>
      <c r="G94" s="95">
        <f t="shared" si="113"/>
        <v>0</v>
      </c>
      <c r="H94" s="95">
        <f t="shared" si="113"/>
        <v>270</v>
      </c>
      <c r="I94" s="95">
        <f t="shared" si="113"/>
        <v>0</v>
      </c>
      <c r="J94" s="95">
        <f t="shared" si="113"/>
        <v>270</v>
      </c>
      <c r="K94" s="95">
        <f t="shared" si="113"/>
        <v>0</v>
      </c>
      <c r="L94" s="95">
        <f t="shared" si="113"/>
        <v>270</v>
      </c>
      <c r="M94" s="95">
        <f t="shared" si="113"/>
        <v>0</v>
      </c>
      <c r="N94" s="95">
        <f t="shared" si="113"/>
        <v>270</v>
      </c>
      <c r="O94" s="95">
        <f t="shared" si="113"/>
        <v>0</v>
      </c>
      <c r="P94" s="95">
        <f t="shared" si="113"/>
        <v>270</v>
      </c>
      <c r="Q94" s="95">
        <f t="shared" si="113"/>
        <v>0</v>
      </c>
      <c r="R94" s="129">
        <f t="shared" si="113"/>
        <v>270</v>
      </c>
      <c r="S94" s="95">
        <f t="shared" si="113"/>
        <v>0</v>
      </c>
      <c r="T94" s="95">
        <f t="shared" si="113"/>
        <v>270</v>
      </c>
      <c r="U94" s="95">
        <f t="shared" si="114"/>
        <v>0</v>
      </c>
      <c r="V94" s="95">
        <f t="shared" si="114"/>
        <v>270</v>
      </c>
      <c r="W94" s="95">
        <f t="shared" si="114"/>
        <v>0</v>
      </c>
      <c r="X94" s="95">
        <f t="shared" si="114"/>
        <v>270</v>
      </c>
      <c r="Y94" s="95">
        <f t="shared" si="114"/>
        <v>0</v>
      </c>
      <c r="Z94" s="95">
        <f t="shared" si="114"/>
        <v>270</v>
      </c>
    </row>
    <row r="95" spans="1:26" ht="33" x14ac:dyDescent="0.25">
      <c r="A95" s="25" t="s">
        <v>22</v>
      </c>
      <c r="B95" s="17" t="s">
        <v>3</v>
      </c>
      <c r="C95" s="19">
        <v>13</v>
      </c>
      <c r="D95" s="18" t="s">
        <v>50</v>
      </c>
      <c r="E95" s="19">
        <v>240</v>
      </c>
      <c r="F95" s="95">
        <v>270</v>
      </c>
      <c r="G95" s="95">
        <v>0</v>
      </c>
      <c r="H95" s="95">
        <f>F95+G95</f>
        <v>270</v>
      </c>
      <c r="I95" s="95">
        <v>0</v>
      </c>
      <c r="J95" s="95">
        <f>H95+I95</f>
        <v>270</v>
      </c>
      <c r="K95" s="95">
        <v>0</v>
      </c>
      <c r="L95" s="95">
        <f>J95+K95</f>
        <v>270</v>
      </c>
      <c r="M95" s="95">
        <v>0</v>
      </c>
      <c r="N95" s="95">
        <f>L95+M95</f>
        <v>270</v>
      </c>
      <c r="O95" s="95">
        <v>0</v>
      </c>
      <c r="P95" s="95">
        <f>N95+O95</f>
        <v>270</v>
      </c>
      <c r="Q95" s="95">
        <v>0</v>
      </c>
      <c r="R95" s="129">
        <f>P95+Q95</f>
        <v>270</v>
      </c>
      <c r="S95" s="95">
        <v>0</v>
      </c>
      <c r="T95" s="95">
        <f>R95+S95</f>
        <v>270</v>
      </c>
      <c r="U95" s="95">
        <v>0</v>
      </c>
      <c r="V95" s="95">
        <f>T95+U95</f>
        <v>270</v>
      </c>
      <c r="W95" s="95">
        <v>0</v>
      </c>
      <c r="X95" s="95">
        <f>V95+W95</f>
        <v>270</v>
      </c>
      <c r="Y95" s="95">
        <v>0</v>
      </c>
      <c r="Z95" s="95">
        <f>X95+Y95</f>
        <v>270</v>
      </c>
    </row>
    <row r="96" spans="1:26" ht="33" x14ac:dyDescent="0.25">
      <c r="A96" s="30" t="s">
        <v>51</v>
      </c>
      <c r="B96" s="27" t="s">
        <v>3</v>
      </c>
      <c r="C96" s="27" t="s">
        <v>42</v>
      </c>
      <c r="D96" s="28" t="s">
        <v>52</v>
      </c>
      <c r="E96" s="39"/>
      <c r="F96" s="96">
        <f>F97+F107+F104</f>
        <v>51368.6</v>
      </c>
      <c r="G96" s="96">
        <f t="shared" ref="G96:H96" si="115">G97+G107+G104</f>
        <v>72278.899999999994</v>
      </c>
      <c r="H96" s="96">
        <f t="shared" si="115"/>
        <v>123647.5</v>
      </c>
      <c r="I96" s="96">
        <f t="shared" ref="I96:J96" si="116">I97+I107+I104</f>
        <v>14</v>
      </c>
      <c r="J96" s="96">
        <f t="shared" si="116"/>
        <v>123661.5</v>
      </c>
      <c r="K96" s="96">
        <f t="shared" ref="K96:L96" si="117">K97+K107+K104</f>
        <v>1261</v>
      </c>
      <c r="L96" s="96">
        <f t="shared" si="117"/>
        <v>124922.5</v>
      </c>
      <c r="M96" s="95">
        <f t="shared" ref="M96:N96" si="118">M97+M107+M104</f>
        <v>144</v>
      </c>
      <c r="N96" s="96">
        <f t="shared" si="118"/>
        <v>125066.5</v>
      </c>
      <c r="O96" s="96">
        <f t="shared" ref="O96:P96" si="119">O97+O107+O104</f>
        <v>0</v>
      </c>
      <c r="P96" s="96">
        <f t="shared" si="119"/>
        <v>125066.5</v>
      </c>
      <c r="Q96" s="96">
        <f t="shared" ref="Q96:R96" si="120">Q97+Q107+Q104</f>
        <v>27180</v>
      </c>
      <c r="R96" s="96">
        <f t="shared" si="120"/>
        <v>152246.5</v>
      </c>
      <c r="S96" s="96">
        <f t="shared" ref="S96:T96" si="121">S97+S107+S104</f>
        <v>-4407.6000000000004</v>
      </c>
      <c r="T96" s="96">
        <f t="shared" si="121"/>
        <v>147838.9</v>
      </c>
      <c r="U96" s="96">
        <f t="shared" ref="U96:V96" si="122">U97+U107+U104</f>
        <v>0</v>
      </c>
      <c r="V96" s="96">
        <f t="shared" si="122"/>
        <v>147838.9</v>
      </c>
      <c r="W96" s="96">
        <f t="shared" ref="W96:X96" si="123">W97+W107+W104</f>
        <v>-6500</v>
      </c>
      <c r="X96" s="96">
        <f t="shared" si="123"/>
        <v>141338.9</v>
      </c>
      <c r="Y96" s="96">
        <f t="shared" ref="Y96:Z96" si="124">Y97+Y107+Y104</f>
        <v>-8181.0999999999985</v>
      </c>
      <c r="Z96" s="96">
        <f t="shared" si="124"/>
        <v>133157.79999999999</v>
      </c>
    </row>
    <row r="97" spans="1:26" ht="33" x14ac:dyDescent="0.25">
      <c r="A97" s="25" t="s">
        <v>53</v>
      </c>
      <c r="B97" s="17" t="s">
        <v>3</v>
      </c>
      <c r="C97" s="19">
        <v>13</v>
      </c>
      <c r="D97" s="18" t="s">
        <v>54</v>
      </c>
      <c r="E97" s="19"/>
      <c r="F97" s="95">
        <f>F98+F102</f>
        <v>5332.1</v>
      </c>
      <c r="G97" s="95">
        <f t="shared" ref="G97:H97" si="125">G98+G102</f>
        <v>1000</v>
      </c>
      <c r="H97" s="95">
        <f t="shared" si="125"/>
        <v>6332.1</v>
      </c>
      <c r="I97" s="95">
        <f t="shared" ref="I97" si="126">I98+I102</f>
        <v>14</v>
      </c>
      <c r="J97" s="95">
        <f>J98+J102+J100</f>
        <v>6346.1</v>
      </c>
      <c r="K97" s="95">
        <f t="shared" ref="K97:L97" si="127">K98+K102+K100</f>
        <v>1261</v>
      </c>
      <c r="L97" s="95">
        <f t="shared" si="127"/>
        <v>7607.1</v>
      </c>
      <c r="M97" s="95">
        <f t="shared" ref="M97:N97" si="128">M98+M102+M100</f>
        <v>0</v>
      </c>
      <c r="N97" s="95">
        <f t="shared" si="128"/>
        <v>7607.1</v>
      </c>
      <c r="O97" s="95">
        <f t="shared" ref="O97:P97" si="129">O98+O102+O100</f>
        <v>0</v>
      </c>
      <c r="P97" s="95">
        <f t="shared" si="129"/>
        <v>7607.1</v>
      </c>
      <c r="Q97" s="95">
        <f t="shared" ref="Q97:R97" si="130">Q98+Q102+Q100</f>
        <v>2000</v>
      </c>
      <c r="R97" s="95">
        <f t="shared" si="130"/>
        <v>9607.1</v>
      </c>
      <c r="S97" s="95">
        <f t="shared" ref="S97:T97" si="131">S98+S102+S100</f>
        <v>0</v>
      </c>
      <c r="T97" s="95">
        <f t="shared" si="131"/>
        <v>9607.1</v>
      </c>
      <c r="U97" s="95">
        <f t="shared" ref="U97:V97" si="132">U98+U102+U100</f>
        <v>0</v>
      </c>
      <c r="V97" s="95">
        <f t="shared" si="132"/>
        <v>9607.1</v>
      </c>
      <c r="W97" s="95">
        <f t="shared" ref="W97:X97" si="133">W98+W102+W100</f>
        <v>0</v>
      </c>
      <c r="X97" s="95">
        <f t="shared" si="133"/>
        <v>9607.1</v>
      </c>
      <c r="Y97" s="95">
        <f t="shared" ref="Y97:Z97" si="134">Y98+Y102+Y100</f>
        <v>0</v>
      </c>
      <c r="Z97" s="95">
        <f t="shared" si="134"/>
        <v>9607.1</v>
      </c>
    </row>
    <row r="98" spans="1:26" ht="33" x14ac:dyDescent="0.25">
      <c r="A98" s="25" t="s">
        <v>21</v>
      </c>
      <c r="B98" s="17" t="s">
        <v>3</v>
      </c>
      <c r="C98" s="19">
        <v>13</v>
      </c>
      <c r="D98" s="18" t="s">
        <v>54</v>
      </c>
      <c r="E98" s="19">
        <v>200</v>
      </c>
      <c r="F98" s="95">
        <f t="shared" ref="F98:Z98" si="135">F99</f>
        <v>4992</v>
      </c>
      <c r="G98" s="95">
        <f t="shared" si="135"/>
        <v>1000</v>
      </c>
      <c r="H98" s="95">
        <f t="shared" si="135"/>
        <v>5992</v>
      </c>
      <c r="I98" s="95">
        <f t="shared" si="135"/>
        <v>0</v>
      </c>
      <c r="J98" s="95">
        <f t="shared" si="135"/>
        <v>5992</v>
      </c>
      <c r="K98" s="95">
        <f t="shared" si="135"/>
        <v>1249</v>
      </c>
      <c r="L98" s="95">
        <f t="shared" si="135"/>
        <v>7241</v>
      </c>
      <c r="M98" s="95">
        <f t="shared" si="135"/>
        <v>0</v>
      </c>
      <c r="N98" s="95">
        <f t="shared" si="135"/>
        <v>7241</v>
      </c>
      <c r="O98" s="95">
        <f t="shared" si="135"/>
        <v>0</v>
      </c>
      <c r="P98" s="95">
        <f t="shared" si="135"/>
        <v>7241</v>
      </c>
      <c r="Q98" s="95">
        <f t="shared" si="135"/>
        <v>2000</v>
      </c>
      <c r="R98" s="129">
        <f t="shared" si="135"/>
        <v>9241</v>
      </c>
      <c r="S98" s="95">
        <f t="shared" si="135"/>
        <v>0</v>
      </c>
      <c r="T98" s="95">
        <f t="shared" si="135"/>
        <v>9241</v>
      </c>
      <c r="U98" s="95">
        <f t="shared" si="135"/>
        <v>0</v>
      </c>
      <c r="V98" s="95">
        <f t="shared" si="135"/>
        <v>9241</v>
      </c>
      <c r="W98" s="95">
        <f t="shared" si="135"/>
        <v>0</v>
      </c>
      <c r="X98" s="95">
        <f t="shared" si="135"/>
        <v>9241</v>
      </c>
      <c r="Y98" s="95">
        <f t="shared" si="135"/>
        <v>0</v>
      </c>
      <c r="Z98" s="95">
        <f t="shared" si="135"/>
        <v>9241</v>
      </c>
    </row>
    <row r="99" spans="1:26" ht="33" x14ac:dyDescent="0.25">
      <c r="A99" s="25" t="s">
        <v>22</v>
      </c>
      <c r="B99" s="17" t="s">
        <v>3</v>
      </c>
      <c r="C99" s="19">
        <v>13</v>
      </c>
      <c r="D99" s="18" t="s">
        <v>54</v>
      </c>
      <c r="E99" s="19">
        <v>240</v>
      </c>
      <c r="F99" s="95">
        <v>4992</v>
      </c>
      <c r="G99" s="95">
        <v>1000</v>
      </c>
      <c r="H99" s="95">
        <f>F99+G99</f>
        <v>5992</v>
      </c>
      <c r="I99" s="95">
        <v>0</v>
      </c>
      <c r="J99" s="95">
        <f>H99+I99</f>
        <v>5992</v>
      </c>
      <c r="K99" s="95">
        <v>1249</v>
      </c>
      <c r="L99" s="95">
        <f>J99+K99</f>
        <v>7241</v>
      </c>
      <c r="M99" s="95">
        <v>0</v>
      </c>
      <c r="N99" s="95">
        <f>L99+M99</f>
        <v>7241</v>
      </c>
      <c r="O99" s="95">
        <v>0</v>
      </c>
      <c r="P99" s="95">
        <f>N99+O99</f>
        <v>7241</v>
      </c>
      <c r="Q99" s="95">
        <v>2000</v>
      </c>
      <c r="R99" s="129">
        <f>P99+Q99</f>
        <v>9241</v>
      </c>
      <c r="S99" s="95">
        <v>0</v>
      </c>
      <c r="T99" s="95">
        <f>R99+S99</f>
        <v>9241</v>
      </c>
      <c r="U99" s="95">
        <v>0</v>
      </c>
      <c r="V99" s="95">
        <f>T99+U99</f>
        <v>9241</v>
      </c>
      <c r="W99" s="95">
        <v>0</v>
      </c>
      <c r="X99" s="95">
        <f>V99+W99</f>
        <v>9241</v>
      </c>
      <c r="Y99" s="95">
        <v>0</v>
      </c>
      <c r="Z99" s="95">
        <f>X99+Y99</f>
        <v>9241</v>
      </c>
    </row>
    <row r="100" spans="1:26" ht="16.5" x14ac:dyDescent="0.25">
      <c r="A100" s="25" t="s">
        <v>375</v>
      </c>
      <c r="B100" s="17" t="s">
        <v>3</v>
      </c>
      <c r="C100" s="17" t="s">
        <v>42</v>
      </c>
      <c r="D100" s="18" t="s">
        <v>54</v>
      </c>
      <c r="E100" s="19">
        <v>300</v>
      </c>
      <c r="F100" s="112"/>
      <c r="G100" s="122"/>
      <c r="H100" s="112"/>
      <c r="I100" s="112"/>
      <c r="J100" s="112">
        <f>J101</f>
        <v>0</v>
      </c>
      <c r="K100" s="112">
        <f t="shared" ref="K100:Z100" si="136">K101</f>
        <v>12</v>
      </c>
      <c r="L100" s="112">
        <f t="shared" si="136"/>
        <v>12</v>
      </c>
      <c r="M100" s="95">
        <f t="shared" si="136"/>
        <v>0</v>
      </c>
      <c r="N100" s="95">
        <f t="shared" si="136"/>
        <v>12</v>
      </c>
      <c r="O100" s="95">
        <f t="shared" si="136"/>
        <v>0</v>
      </c>
      <c r="P100" s="95">
        <f t="shared" si="136"/>
        <v>12</v>
      </c>
      <c r="Q100" s="95">
        <f t="shared" si="136"/>
        <v>0</v>
      </c>
      <c r="R100" s="129">
        <f t="shared" si="136"/>
        <v>12</v>
      </c>
      <c r="S100" s="95">
        <f t="shared" si="136"/>
        <v>0</v>
      </c>
      <c r="T100" s="95">
        <f t="shared" si="136"/>
        <v>12</v>
      </c>
      <c r="U100" s="95">
        <f t="shared" si="136"/>
        <v>0</v>
      </c>
      <c r="V100" s="95">
        <f t="shared" si="136"/>
        <v>12</v>
      </c>
      <c r="W100" s="95">
        <f t="shared" si="136"/>
        <v>0</v>
      </c>
      <c r="X100" s="95">
        <f t="shared" si="136"/>
        <v>12</v>
      </c>
      <c r="Y100" s="95">
        <f t="shared" si="136"/>
        <v>0</v>
      </c>
      <c r="Z100" s="95">
        <f t="shared" si="136"/>
        <v>12</v>
      </c>
    </row>
    <row r="101" spans="1:26" ht="16.5" x14ac:dyDescent="0.25">
      <c r="A101" s="25" t="s">
        <v>507</v>
      </c>
      <c r="B101" s="17" t="s">
        <v>3</v>
      </c>
      <c r="C101" s="17" t="s">
        <v>42</v>
      </c>
      <c r="D101" s="18" t="s">
        <v>54</v>
      </c>
      <c r="E101" s="19">
        <v>350</v>
      </c>
      <c r="F101" s="112"/>
      <c r="G101" s="122"/>
      <c r="H101" s="112"/>
      <c r="I101" s="112"/>
      <c r="J101" s="112">
        <v>0</v>
      </c>
      <c r="K101" s="112">
        <v>12</v>
      </c>
      <c r="L101" s="112">
        <f>J101+K101</f>
        <v>12</v>
      </c>
      <c r="M101" s="95">
        <v>0</v>
      </c>
      <c r="N101" s="95">
        <f>L101+M101</f>
        <v>12</v>
      </c>
      <c r="O101" s="95">
        <v>0</v>
      </c>
      <c r="P101" s="95">
        <f>N101+O101</f>
        <v>12</v>
      </c>
      <c r="Q101" s="95">
        <v>0</v>
      </c>
      <c r="R101" s="129">
        <f>P101+Q101</f>
        <v>12</v>
      </c>
      <c r="S101" s="95">
        <v>0</v>
      </c>
      <c r="T101" s="95">
        <f>R101+S101</f>
        <v>12</v>
      </c>
      <c r="U101" s="95">
        <v>0</v>
      </c>
      <c r="V101" s="95">
        <f>T101+U101</f>
        <v>12</v>
      </c>
      <c r="W101" s="95">
        <v>0</v>
      </c>
      <c r="X101" s="95">
        <f>V101+W101</f>
        <v>12</v>
      </c>
      <c r="Y101" s="95">
        <v>0</v>
      </c>
      <c r="Z101" s="95">
        <f>X101+Y101</f>
        <v>12</v>
      </c>
    </row>
    <row r="102" spans="1:26" ht="16.5" x14ac:dyDescent="0.25">
      <c r="A102" s="25" t="s">
        <v>28</v>
      </c>
      <c r="B102" s="17" t="s">
        <v>3</v>
      </c>
      <c r="C102" s="19">
        <v>13</v>
      </c>
      <c r="D102" s="18" t="s">
        <v>54</v>
      </c>
      <c r="E102" s="19">
        <v>800</v>
      </c>
      <c r="F102" s="95">
        <f t="shared" ref="F102:Z102" si="137">F103</f>
        <v>340.1</v>
      </c>
      <c r="G102" s="95">
        <f t="shared" si="137"/>
        <v>0</v>
      </c>
      <c r="H102" s="95">
        <f t="shared" si="137"/>
        <v>340.1</v>
      </c>
      <c r="I102" s="95">
        <f t="shared" si="137"/>
        <v>14</v>
      </c>
      <c r="J102" s="95">
        <f t="shared" si="137"/>
        <v>354.1</v>
      </c>
      <c r="K102" s="95">
        <f t="shared" si="137"/>
        <v>0</v>
      </c>
      <c r="L102" s="95">
        <f t="shared" si="137"/>
        <v>354.1</v>
      </c>
      <c r="M102" s="95">
        <f t="shared" si="137"/>
        <v>0</v>
      </c>
      <c r="N102" s="95">
        <f t="shared" si="137"/>
        <v>354.1</v>
      </c>
      <c r="O102" s="95">
        <f t="shared" si="137"/>
        <v>0</v>
      </c>
      <c r="P102" s="95">
        <f t="shared" si="137"/>
        <v>354.1</v>
      </c>
      <c r="Q102" s="95">
        <f t="shared" si="137"/>
        <v>0</v>
      </c>
      <c r="R102" s="129">
        <f t="shared" si="137"/>
        <v>354.1</v>
      </c>
      <c r="S102" s="95">
        <f t="shared" si="137"/>
        <v>0</v>
      </c>
      <c r="T102" s="95">
        <f t="shared" si="137"/>
        <v>354.1</v>
      </c>
      <c r="U102" s="95">
        <f t="shared" si="137"/>
        <v>0</v>
      </c>
      <c r="V102" s="95">
        <f t="shared" si="137"/>
        <v>354.1</v>
      </c>
      <c r="W102" s="95">
        <f t="shared" si="137"/>
        <v>0</v>
      </c>
      <c r="X102" s="95">
        <f t="shared" si="137"/>
        <v>354.1</v>
      </c>
      <c r="Y102" s="95">
        <f t="shared" si="137"/>
        <v>0</v>
      </c>
      <c r="Z102" s="95">
        <f t="shared" si="137"/>
        <v>354.1</v>
      </c>
    </row>
    <row r="103" spans="1:26" ht="16.5" x14ac:dyDescent="0.25">
      <c r="A103" s="20" t="s">
        <v>29</v>
      </c>
      <c r="B103" s="17" t="s">
        <v>3</v>
      </c>
      <c r="C103" s="19">
        <v>13</v>
      </c>
      <c r="D103" s="18" t="s">
        <v>54</v>
      </c>
      <c r="E103" s="19">
        <v>850</v>
      </c>
      <c r="F103" s="95">
        <v>340.1</v>
      </c>
      <c r="G103" s="95">
        <v>0</v>
      </c>
      <c r="H103" s="95">
        <f>F103+G103</f>
        <v>340.1</v>
      </c>
      <c r="I103" s="95">
        <v>14</v>
      </c>
      <c r="J103" s="95">
        <f>H103+I103</f>
        <v>354.1</v>
      </c>
      <c r="K103" s="95">
        <v>0</v>
      </c>
      <c r="L103" s="95">
        <f>J103+K103</f>
        <v>354.1</v>
      </c>
      <c r="M103" s="95">
        <v>0</v>
      </c>
      <c r="N103" s="95">
        <f>L103+M103</f>
        <v>354.1</v>
      </c>
      <c r="O103" s="95">
        <v>0</v>
      </c>
      <c r="P103" s="95">
        <f>N103+O103</f>
        <v>354.1</v>
      </c>
      <c r="Q103" s="95">
        <v>0</v>
      </c>
      <c r="R103" s="129">
        <f>P103+Q103</f>
        <v>354.1</v>
      </c>
      <c r="S103" s="95">
        <v>0</v>
      </c>
      <c r="T103" s="95">
        <f>R103+S103</f>
        <v>354.1</v>
      </c>
      <c r="U103" s="95">
        <v>0</v>
      </c>
      <c r="V103" s="95">
        <f>T103+U103</f>
        <v>354.1</v>
      </c>
      <c r="W103" s="95">
        <v>0</v>
      </c>
      <c r="X103" s="95">
        <f>V103+W103</f>
        <v>354.1</v>
      </c>
      <c r="Y103" s="95">
        <v>0</v>
      </c>
      <c r="Z103" s="95">
        <f>X103+Y103</f>
        <v>354.1</v>
      </c>
    </row>
    <row r="104" spans="1:26" ht="33" x14ac:dyDescent="0.25">
      <c r="A104" s="25" t="s">
        <v>55</v>
      </c>
      <c r="B104" s="17" t="s">
        <v>3</v>
      </c>
      <c r="C104" s="17" t="s">
        <v>42</v>
      </c>
      <c r="D104" s="18" t="s">
        <v>56</v>
      </c>
      <c r="E104" s="19"/>
      <c r="F104" s="95">
        <f t="shared" ref="F104:Y105" si="138">F105</f>
        <v>29473.5</v>
      </c>
      <c r="G104" s="95">
        <f t="shared" si="138"/>
        <v>71278.899999999994</v>
      </c>
      <c r="H104" s="95">
        <f t="shared" si="138"/>
        <v>100752.4</v>
      </c>
      <c r="I104" s="95">
        <f t="shared" si="138"/>
        <v>0</v>
      </c>
      <c r="J104" s="95">
        <f t="shared" si="138"/>
        <v>100752.4</v>
      </c>
      <c r="K104" s="95">
        <f t="shared" si="138"/>
        <v>0</v>
      </c>
      <c r="L104" s="95">
        <f t="shared" si="138"/>
        <v>100752.4</v>
      </c>
      <c r="M104" s="95">
        <f t="shared" si="138"/>
        <v>0</v>
      </c>
      <c r="N104" s="95">
        <f t="shared" si="138"/>
        <v>100752.4</v>
      </c>
      <c r="O104" s="95">
        <f t="shared" si="138"/>
        <v>0</v>
      </c>
      <c r="P104" s="95">
        <f t="shared" si="138"/>
        <v>100752.4</v>
      </c>
      <c r="Q104" s="95">
        <f t="shared" si="138"/>
        <v>25180</v>
      </c>
      <c r="R104" s="95">
        <f t="shared" si="138"/>
        <v>125932.4</v>
      </c>
      <c r="S104" s="95">
        <f t="shared" si="138"/>
        <v>-4407.6000000000004</v>
      </c>
      <c r="T104" s="95">
        <f t="shared" si="138"/>
        <v>121524.79999999999</v>
      </c>
      <c r="U104" s="95">
        <f t="shared" si="138"/>
        <v>0</v>
      </c>
      <c r="V104" s="95">
        <f t="shared" ref="U104:Z105" si="139">V105</f>
        <v>121524.79999999999</v>
      </c>
      <c r="W104" s="95">
        <f t="shared" si="138"/>
        <v>-6500</v>
      </c>
      <c r="X104" s="95">
        <f t="shared" si="139"/>
        <v>115024.79999999999</v>
      </c>
      <c r="Y104" s="95">
        <f t="shared" si="138"/>
        <v>-8500.0999999999985</v>
      </c>
      <c r="Z104" s="95">
        <f t="shared" si="139"/>
        <v>106524.69999999998</v>
      </c>
    </row>
    <row r="105" spans="1:26" ht="33" x14ac:dyDescent="0.25">
      <c r="A105" s="25" t="s">
        <v>21</v>
      </c>
      <c r="B105" s="17" t="s">
        <v>3</v>
      </c>
      <c r="C105" s="19">
        <v>13</v>
      </c>
      <c r="D105" s="18" t="s">
        <v>56</v>
      </c>
      <c r="E105" s="19">
        <v>200</v>
      </c>
      <c r="F105" s="95">
        <f t="shared" si="138"/>
        <v>29473.5</v>
      </c>
      <c r="G105" s="95">
        <f t="shared" si="138"/>
        <v>71278.899999999994</v>
      </c>
      <c r="H105" s="95">
        <f t="shared" si="138"/>
        <v>100752.4</v>
      </c>
      <c r="I105" s="95">
        <f t="shared" si="138"/>
        <v>0</v>
      </c>
      <c r="J105" s="95">
        <f t="shared" si="138"/>
        <v>100752.4</v>
      </c>
      <c r="K105" s="95">
        <f t="shared" si="138"/>
        <v>0</v>
      </c>
      <c r="L105" s="95">
        <f t="shared" si="138"/>
        <v>100752.4</v>
      </c>
      <c r="M105" s="95">
        <f t="shared" si="138"/>
        <v>0</v>
      </c>
      <c r="N105" s="95">
        <f t="shared" si="138"/>
        <v>100752.4</v>
      </c>
      <c r="O105" s="95">
        <f t="shared" si="138"/>
        <v>0</v>
      </c>
      <c r="P105" s="95">
        <f t="shared" si="138"/>
        <v>100752.4</v>
      </c>
      <c r="Q105" s="95">
        <f t="shared" si="138"/>
        <v>25180</v>
      </c>
      <c r="R105" s="129">
        <f t="shared" si="138"/>
        <v>125932.4</v>
      </c>
      <c r="S105" s="95">
        <f t="shared" si="138"/>
        <v>-4407.6000000000004</v>
      </c>
      <c r="T105" s="95">
        <f t="shared" si="138"/>
        <v>121524.79999999999</v>
      </c>
      <c r="U105" s="95">
        <f t="shared" si="139"/>
        <v>0</v>
      </c>
      <c r="V105" s="95">
        <f t="shared" si="139"/>
        <v>121524.79999999999</v>
      </c>
      <c r="W105" s="95">
        <f t="shared" si="139"/>
        <v>-6500</v>
      </c>
      <c r="X105" s="95">
        <f t="shared" si="139"/>
        <v>115024.79999999999</v>
      </c>
      <c r="Y105" s="95">
        <f t="shared" si="139"/>
        <v>-8500.0999999999985</v>
      </c>
      <c r="Z105" s="95">
        <f t="shared" si="139"/>
        <v>106524.69999999998</v>
      </c>
    </row>
    <row r="106" spans="1:26" ht="33" x14ac:dyDescent="0.25">
      <c r="A106" s="25" t="s">
        <v>22</v>
      </c>
      <c r="B106" s="17" t="s">
        <v>3</v>
      </c>
      <c r="C106" s="19">
        <v>13</v>
      </c>
      <c r="D106" s="18" t="s">
        <v>56</v>
      </c>
      <c r="E106" s="19">
        <v>240</v>
      </c>
      <c r="F106" s="95">
        <v>29473.5</v>
      </c>
      <c r="G106" s="95">
        <v>71278.899999999994</v>
      </c>
      <c r="H106" s="95">
        <f>F106+G106</f>
        <v>100752.4</v>
      </c>
      <c r="I106" s="95">
        <v>0</v>
      </c>
      <c r="J106" s="95">
        <f>H106+I106</f>
        <v>100752.4</v>
      </c>
      <c r="K106" s="95">
        <v>0</v>
      </c>
      <c r="L106" s="95">
        <f>J106+K106</f>
        <v>100752.4</v>
      </c>
      <c r="M106" s="95">
        <v>0</v>
      </c>
      <c r="N106" s="95">
        <f>L106+M106</f>
        <v>100752.4</v>
      </c>
      <c r="O106" s="95">
        <v>0</v>
      </c>
      <c r="P106" s="95">
        <f>N106+O106</f>
        <v>100752.4</v>
      </c>
      <c r="Q106" s="95">
        <v>25180</v>
      </c>
      <c r="R106" s="129">
        <f>P106+Q106</f>
        <v>125932.4</v>
      </c>
      <c r="S106" s="95">
        <v>-4407.6000000000004</v>
      </c>
      <c r="T106" s="95">
        <f>R106+S106</f>
        <v>121524.79999999999</v>
      </c>
      <c r="U106" s="95">
        <v>0</v>
      </c>
      <c r="V106" s="95">
        <f>T106+U106</f>
        <v>121524.79999999999</v>
      </c>
      <c r="W106" s="95">
        <v>-6500</v>
      </c>
      <c r="X106" s="95">
        <f>V106+W106</f>
        <v>115024.79999999999</v>
      </c>
      <c r="Y106" s="95">
        <f>-21500.1+13000</f>
        <v>-8500.0999999999985</v>
      </c>
      <c r="Z106" s="95">
        <f>X106+Y106</f>
        <v>106524.69999999998</v>
      </c>
    </row>
    <row r="107" spans="1:26" s="83" customFormat="1" ht="33" x14ac:dyDescent="0.25">
      <c r="A107" s="25" t="s">
        <v>408</v>
      </c>
      <c r="B107" s="17" t="s">
        <v>3</v>
      </c>
      <c r="C107" s="19">
        <v>13</v>
      </c>
      <c r="D107" s="18" t="s">
        <v>57</v>
      </c>
      <c r="E107" s="19"/>
      <c r="F107" s="95">
        <f t="shared" ref="F107:Y108" si="140">F108</f>
        <v>16563</v>
      </c>
      <c r="G107" s="95">
        <f t="shared" si="140"/>
        <v>0</v>
      </c>
      <c r="H107" s="95">
        <f t="shared" si="140"/>
        <v>16563</v>
      </c>
      <c r="I107" s="95">
        <f t="shared" si="140"/>
        <v>0</v>
      </c>
      <c r="J107" s="95">
        <f t="shared" si="140"/>
        <v>16563</v>
      </c>
      <c r="K107" s="95">
        <f t="shared" si="140"/>
        <v>0</v>
      </c>
      <c r="L107" s="95">
        <f t="shared" si="140"/>
        <v>16563</v>
      </c>
      <c r="M107" s="95">
        <f t="shared" si="140"/>
        <v>144</v>
      </c>
      <c r="N107" s="95">
        <f t="shared" si="140"/>
        <v>16707</v>
      </c>
      <c r="O107" s="95">
        <f t="shared" si="140"/>
        <v>0</v>
      </c>
      <c r="P107" s="95">
        <f t="shared" si="140"/>
        <v>16707</v>
      </c>
      <c r="Q107" s="95">
        <f t="shared" si="140"/>
        <v>0</v>
      </c>
      <c r="R107" s="95">
        <f t="shared" si="140"/>
        <v>16707</v>
      </c>
      <c r="S107" s="95">
        <f t="shared" si="140"/>
        <v>0</v>
      </c>
      <c r="T107" s="95">
        <f t="shared" si="140"/>
        <v>16707</v>
      </c>
      <c r="U107" s="95">
        <f t="shared" si="140"/>
        <v>0</v>
      </c>
      <c r="V107" s="95">
        <f t="shared" ref="U107:Z108" si="141">V108</f>
        <v>16707</v>
      </c>
      <c r="W107" s="95">
        <f t="shared" si="140"/>
        <v>0</v>
      </c>
      <c r="X107" s="95">
        <f t="shared" si="141"/>
        <v>16707</v>
      </c>
      <c r="Y107" s="95">
        <f t="shared" si="140"/>
        <v>319</v>
      </c>
      <c r="Z107" s="95">
        <f t="shared" si="141"/>
        <v>17026</v>
      </c>
    </row>
    <row r="108" spans="1:26" ht="33" x14ac:dyDescent="0.25">
      <c r="A108" s="25" t="s">
        <v>21</v>
      </c>
      <c r="B108" s="17" t="s">
        <v>3</v>
      </c>
      <c r="C108" s="19">
        <v>13</v>
      </c>
      <c r="D108" s="18" t="s">
        <v>57</v>
      </c>
      <c r="E108" s="19">
        <v>200</v>
      </c>
      <c r="F108" s="95">
        <f t="shared" si="140"/>
        <v>16563</v>
      </c>
      <c r="G108" s="95">
        <f t="shared" si="140"/>
        <v>0</v>
      </c>
      <c r="H108" s="95">
        <f t="shared" si="140"/>
        <v>16563</v>
      </c>
      <c r="I108" s="95">
        <f t="shared" si="140"/>
        <v>0</v>
      </c>
      <c r="J108" s="95">
        <f t="shared" si="140"/>
        <v>16563</v>
      </c>
      <c r="K108" s="95">
        <f t="shared" si="140"/>
        <v>0</v>
      </c>
      <c r="L108" s="95">
        <f t="shared" si="140"/>
        <v>16563</v>
      </c>
      <c r="M108" s="95">
        <f t="shared" si="140"/>
        <v>144</v>
      </c>
      <c r="N108" s="95">
        <f t="shared" si="140"/>
        <v>16707</v>
      </c>
      <c r="O108" s="95">
        <f t="shared" si="140"/>
        <v>0</v>
      </c>
      <c r="P108" s="95">
        <f t="shared" si="140"/>
        <v>16707</v>
      </c>
      <c r="Q108" s="95">
        <f t="shared" si="140"/>
        <v>0</v>
      </c>
      <c r="R108" s="129">
        <f t="shared" si="140"/>
        <v>16707</v>
      </c>
      <c r="S108" s="95">
        <f t="shared" si="140"/>
        <v>0</v>
      </c>
      <c r="T108" s="95">
        <f t="shared" si="140"/>
        <v>16707</v>
      </c>
      <c r="U108" s="95">
        <f t="shared" si="141"/>
        <v>0</v>
      </c>
      <c r="V108" s="95">
        <f t="shared" si="141"/>
        <v>16707</v>
      </c>
      <c r="W108" s="95">
        <f t="shared" si="141"/>
        <v>0</v>
      </c>
      <c r="X108" s="95">
        <f t="shared" si="141"/>
        <v>16707</v>
      </c>
      <c r="Y108" s="95">
        <f t="shared" si="141"/>
        <v>319</v>
      </c>
      <c r="Z108" s="95">
        <f t="shared" si="141"/>
        <v>17026</v>
      </c>
    </row>
    <row r="109" spans="1:26" ht="33" x14ac:dyDescent="0.25">
      <c r="A109" s="25" t="s">
        <v>22</v>
      </c>
      <c r="B109" s="17" t="s">
        <v>3</v>
      </c>
      <c r="C109" s="19">
        <v>13</v>
      </c>
      <c r="D109" s="18" t="s">
        <v>57</v>
      </c>
      <c r="E109" s="19">
        <v>240</v>
      </c>
      <c r="F109" s="95">
        <v>16563</v>
      </c>
      <c r="G109" s="95">
        <v>0</v>
      </c>
      <c r="H109" s="95">
        <f>F109+G109</f>
        <v>16563</v>
      </c>
      <c r="I109" s="95">
        <v>0</v>
      </c>
      <c r="J109" s="95">
        <f>H109+I109</f>
        <v>16563</v>
      </c>
      <c r="K109" s="95">
        <v>0</v>
      </c>
      <c r="L109" s="95">
        <f>J109+K109</f>
        <v>16563</v>
      </c>
      <c r="M109" s="95">
        <v>144</v>
      </c>
      <c r="N109" s="95">
        <f>L109+M109</f>
        <v>16707</v>
      </c>
      <c r="O109" s="95">
        <v>0</v>
      </c>
      <c r="P109" s="95">
        <f>N109+O109</f>
        <v>16707</v>
      </c>
      <c r="Q109" s="95">
        <v>0</v>
      </c>
      <c r="R109" s="129">
        <f>P109+Q109</f>
        <v>16707</v>
      </c>
      <c r="S109" s="95">
        <v>0</v>
      </c>
      <c r="T109" s="95">
        <f>R109+S109</f>
        <v>16707</v>
      </c>
      <c r="U109" s="95">
        <v>0</v>
      </c>
      <c r="V109" s="95">
        <f>T109+U109</f>
        <v>16707</v>
      </c>
      <c r="W109" s="95">
        <v>0</v>
      </c>
      <c r="X109" s="95">
        <f>V109+W109</f>
        <v>16707</v>
      </c>
      <c r="Y109" s="95">
        <f>320-1</f>
        <v>319</v>
      </c>
      <c r="Z109" s="95">
        <f>X109+Y109</f>
        <v>17026</v>
      </c>
    </row>
    <row r="110" spans="1:26" ht="16.5" x14ac:dyDescent="0.25">
      <c r="A110" s="21" t="s">
        <v>61</v>
      </c>
      <c r="B110" s="9" t="s">
        <v>3</v>
      </c>
      <c r="C110" s="9" t="s">
        <v>42</v>
      </c>
      <c r="D110" s="10" t="s">
        <v>62</v>
      </c>
      <c r="E110" s="86" t="s">
        <v>58</v>
      </c>
      <c r="F110" s="93">
        <f t="shared" ref="F110:Z110" si="142">F111</f>
        <v>54797</v>
      </c>
      <c r="G110" s="93">
        <f t="shared" si="142"/>
        <v>0</v>
      </c>
      <c r="H110" s="93">
        <f t="shared" si="142"/>
        <v>54797</v>
      </c>
      <c r="I110" s="93">
        <f t="shared" si="142"/>
        <v>0</v>
      </c>
      <c r="J110" s="93">
        <f t="shared" si="142"/>
        <v>54797</v>
      </c>
      <c r="K110" s="93">
        <f t="shared" si="142"/>
        <v>2911.5</v>
      </c>
      <c r="L110" s="93">
        <f t="shared" si="142"/>
        <v>57708.5</v>
      </c>
      <c r="M110" s="95">
        <f t="shared" si="142"/>
        <v>0</v>
      </c>
      <c r="N110" s="93">
        <f t="shared" si="142"/>
        <v>57708.5</v>
      </c>
      <c r="O110" s="93">
        <f t="shared" si="142"/>
        <v>0</v>
      </c>
      <c r="P110" s="93">
        <f t="shared" si="142"/>
        <v>57708.5</v>
      </c>
      <c r="Q110" s="93">
        <f t="shared" si="142"/>
        <v>0</v>
      </c>
      <c r="R110" s="93">
        <f t="shared" si="142"/>
        <v>57708.5</v>
      </c>
      <c r="S110" s="93">
        <f t="shared" si="142"/>
        <v>11611</v>
      </c>
      <c r="T110" s="93">
        <f t="shared" si="142"/>
        <v>69319.5</v>
      </c>
      <c r="U110" s="93">
        <f t="shared" si="142"/>
        <v>0</v>
      </c>
      <c r="V110" s="93">
        <f t="shared" si="142"/>
        <v>69319.5</v>
      </c>
      <c r="W110" s="93">
        <f t="shared" si="142"/>
        <v>0</v>
      </c>
      <c r="X110" s="93">
        <f t="shared" si="142"/>
        <v>69319.5</v>
      </c>
      <c r="Y110" s="93">
        <f t="shared" si="142"/>
        <v>1328</v>
      </c>
      <c r="Z110" s="93">
        <f t="shared" si="142"/>
        <v>70647.500000000015</v>
      </c>
    </row>
    <row r="111" spans="1:26" ht="17.25" x14ac:dyDescent="0.3">
      <c r="A111" s="41" t="s">
        <v>63</v>
      </c>
      <c r="B111" s="13" t="s">
        <v>3</v>
      </c>
      <c r="C111" s="13" t="s">
        <v>42</v>
      </c>
      <c r="D111" s="34" t="s">
        <v>64</v>
      </c>
      <c r="E111" s="40"/>
      <c r="F111" s="94">
        <f t="shared" ref="F111:Z111" si="143">F112</f>
        <v>54797</v>
      </c>
      <c r="G111" s="94">
        <f t="shared" si="143"/>
        <v>0</v>
      </c>
      <c r="H111" s="94">
        <f t="shared" si="143"/>
        <v>54797</v>
      </c>
      <c r="I111" s="94">
        <f t="shared" si="143"/>
        <v>0</v>
      </c>
      <c r="J111" s="94">
        <f t="shared" si="143"/>
        <v>54797</v>
      </c>
      <c r="K111" s="94">
        <f t="shared" si="143"/>
        <v>2911.5</v>
      </c>
      <c r="L111" s="94">
        <f t="shared" si="143"/>
        <v>57708.5</v>
      </c>
      <c r="M111" s="95">
        <f t="shared" si="143"/>
        <v>0</v>
      </c>
      <c r="N111" s="94">
        <f t="shared" si="143"/>
        <v>57708.5</v>
      </c>
      <c r="O111" s="94">
        <f t="shared" si="143"/>
        <v>0</v>
      </c>
      <c r="P111" s="94">
        <f t="shared" si="143"/>
        <v>57708.5</v>
      </c>
      <c r="Q111" s="94">
        <f t="shared" si="143"/>
        <v>0</v>
      </c>
      <c r="R111" s="94">
        <f t="shared" si="143"/>
        <v>57708.5</v>
      </c>
      <c r="S111" s="94">
        <f t="shared" si="143"/>
        <v>11611</v>
      </c>
      <c r="T111" s="94">
        <f t="shared" si="143"/>
        <v>69319.5</v>
      </c>
      <c r="U111" s="94">
        <f t="shared" si="143"/>
        <v>0</v>
      </c>
      <c r="V111" s="94">
        <f t="shared" si="143"/>
        <v>69319.5</v>
      </c>
      <c r="W111" s="94">
        <f t="shared" si="143"/>
        <v>0</v>
      </c>
      <c r="X111" s="94">
        <f t="shared" si="143"/>
        <v>69319.5</v>
      </c>
      <c r="Y111" s="94">
        <f t="shared" si="143"/>
        <v>1328</v>
      </c>
      <c r="Z111" s="94">
        <f t="shared" si="143"/>
        <v>70647.500000000015</v>
      </c>
    </row>
    <row r="112" spans="1:26" ht="16.5" x14ac:dyDescent="0.25">
      <c r="A112" s="30" t="s">
        <v>65</v>
      </c>
      <c r="B112" s="27" t="s">
        <v>3</v>
      </c>
      <c r="C112" s="27" t="s">
        <v>42</v>
      </c>
      <c r="D112" s="42" t="s">
        <v>66</v>
      </c>
      <c r="E112" s="29" t="s">
        <v>58</v>
      </c>
      <c r="F112" s="96">
        <f t="shared" ref="F112:H112" si="144">F113+F115+F119</f>
        <v>54797</v>
      </c>
      <c r="G112" s="96">
        <f t="shared" si="144"/>
        <v>0</v>
      </c>
      <c r="H112" s="96">
        <f t="shared" si="144"/>
        <v>54797</v>
      </c>
      <c r="I112" s="96">
        <f t="shared" ref="I112:J112" si="145">I113+I115+I119</f>
        <v>0</v>
      </c>
      <c r="J112" s="96">
        <f t="shared" si="145"/>
        <v>54797</v>
      </c>
      <c r="K112" s="96">
        <f t="shared" ref="K112:L112" si="146">K113+K115+K119</f>
        <v>2911.5</v>
      </c>
      <c r="L112" s="96">
        <f t="shared" si="146"/>
        <v>57708.5</v>
      </c>
      <c r="M112" s="95">
        <f t="shared" ref="M112:N112" si="147">M113+M115+M119</f>
        <v>0</v>
      </c>
      <c r="N112" s="96">
        <f t="shared" si="147"/>
        <v>57708.5</v>
      </c>
      <c r="O112" s="96">
        <f t="shared" ref="O112:P112" si="148">O113+O115+O119</f>
        <v>0</v>
      </c>
      <c r="P112" s="96">
        <f t="shared" si="148"/>
        <v>57708.5</v>
      </c>
      <c r="Q112" s="96">
        <f t="shared" ref="Q112:R112" si="149">Q113+Q115+Q119</f>
        <v>0</v>
      </c>
      <c r="R112" s="96">
        <f t="shared" si="149"/>
        <v>57708.5</v>
      </c>
      <c r="S112" s="96">
        <f t="shared" ref="S112:T112" si="150">S113+S115+S119</f>
        <v>11611</v>
      </c>
      <c r="T112" s="96">
        <f t="shared" si="150"/>
        <v>69319.5</v>
      </c>
      <c r="U112" s="96">
        <f t="shared" ref="U112:V112" si="151">U113+U115+U119</f>
        <v>0</v>
      </c>
      <c r="V112" s="96">
        <f t="shared" si="151"/>
        <v>69319.5</v>
      </c>
      <c r="W112" s="96">
        <f t="shared" ref="W112:X112" si="152">W113+W115+W119</f>
        <v>0</v>
      </c>
      <c r="X112" s="96">
        <f t="shared" si="152"/>
        <v>69319.5</v>
      </c>
      <c r="Y112" s="96">
        <f>Y113+Y115+Y119+Y117</f>
        <v>1328</v>
      </c>
      <c r="Z112" s="96">
        <f>Z113+Z115+Z119+Z117</f>
        <v>70647.500000000015</v>
      </c>
    </row>
    <row r="113" spans="1:26" ht="66" x14ac:dyDescent="0.25">
      <c r="A113" s="20" t="s">
        <v>13</v>
      </c>
      <c r="B113" s="17" t="s">
        <v>3</v>
      </c>
      <c r="C113" s="19">
        <v>13</v>
      </c>
      <c r="D113" s="37" t="s">
        <v>66</v>
      </c>
      <c r="E113" s="17" t="s">
        <v>67</v>
      </c>
      <c r="F113" s="95">
        <f t="shared" ref="F113:Z113" si="153">F114</f>
        <v>50690.9</v>
      </c>
      <c r="G113" s="95">
        <f t="shared" si="153"/>
        <v>0</v>
      </c>
      <c r="H113" s="95">
        <f t="shared" si="153"/>
        <v>50690.9</v>
      </c>
      <c r="I113" s="95">
        <f t="shared" si="153"/>
        <v>0</v>
      </c>
      <c r="J113" s="95">
        <f t="shared" si="153"/>
        <v>50690.9</v>
      </c>
      <c r="K113" s="95">
        <f t="shared" si="153"/>
        <v>2911.5</v>
      </c>
      <c r="L113" s="95">
        <f t="shared" si="153"/>
        <v>53602.400000000001</v>
      </c>
      <c r="M113" s="95">
        <f t="shared" si="153"/>
        <v>1701.4</v>
      </c>
      <c r="N113" s="95">
        <f t="shared" si="153"/>
        <v>55303.8</v>
      </c>
      <c r="O113" s="95">
        <f t="shared" si="153"/>
        <v>0</v>
      </c>
      <c r="P113" s="95">
        <f t="shared" si="153"/>
        <v>55303.8</v>
      </c>
      <c r="Q113" s="95">
        <f t="shared" si="153"/>
        <v>0</v>
      </c>
      <c r="R113" s="129">
        <f t="shared" si="153"/>
        <v>55303.8</v>
      </c>
      <c r="S113" s="95">
        <f t="shared" si="153"/>
        <v>11611</v>
      </c>
      <c r="T113" s="95">
        <f t="shared" si="153"/>
        <v>66914.8</v>
      </c>
      <c r="U113" s="95">
        <f t="shared" si="153"/>
        <v>0</v>
      </c>
      <c r="V113" s="95">
        <f t="shared" si="153"/>
        <v>66914.8</v>
      </c>
      <c r="W113" s="95">
        <f t="shared" si="153"/>
        <v>0</v>
      </c>
      <c r="X113" s="95">
        <f t="shared" si="153"/>
        <v>66914.8</v>
      </c>
      <c r="Y113" s="95">
        <f>Y114</f>
        <v>-2628.6</v>
      </c>
      <c r="Z113" s="95">
        <f t="shared" si="153"/>
        <v>64286.200000000004</v>
      </c>
    </row>
    <row r="114" spans="1:26" ht="16.5" x14ac:dyDescent="0.25">
      <c r="A114" s="20" t="s">
        <v>409</v>
      </c>
      <c r="B114" s="17" t="s">
        <v>3</v>
      </c>
      <c r="C114" s="19">
        <v>13</v>
      </c>
      <c r="D114" s="37" t="s">
        <v>66</v>
      </c>
      <c r="E114" s="17" t="s">
        <v>68</v>
      </c>
      <c r="F114" s="95">
        <v>50690.9</v>
      </c>
      <c r="G114" s="95">
        <v>0</v>
      </c>
      <c r="H114" s="95">
        <f>F114+G114</f>
        <v>50690.9</v>
      </c>
      <c r="I114" s="95">
        <v>0</v>
      </c>
      <c r="J114" s="95">
        <f>H114+I114</f>
        <v>50690.9</v>
      </c>
      <c r="K114" s="95">
        <v>2911.5</v>
      </c>
      <c r="L114" s="95">
        <f>J114+K114</f>
        <v>53602.400000000001</v>
      </c>
      <c r="M114" s="95">
        <v>1701.4</v>
      </c>
      <c r="N114" s="95">
        <f>L114+M114</f>
        <v>55303.8</v>
      </c>
      <c r="O114" s="95">
        <v>0</v>
      </c>
      <c r="P114" s="95">
        <f>N114+O114</f>
        <v>55303.8</v>
      </c>
      <c r="Q114" s="95">
        <v>0</v>
      </c>
      <c r="R114" s="129">
        <f>P114+Q114</f>
        <v>55303.8</v>
      </c>
      <c r="S114" s="95">
        <v>11611</v>
      </c>
      <c r="T114" s="95">
        <f>R114+S114</f>
        <v>66914.8</v>
      </c>
      <c r="U114" s="95">
        <v>0</v>
      </c>
      <c r="V114" s="95">
        <f>T114+U114</f>
        <v>66914.8</v>
      </c>
      <c r="W114" s="95">
        <v>0</v>
      </c>
      <c r="X114" s="95">
        <f>V114+W114</f>
        <v>66914.8</v>
      </c>
      <c r="Y114" s="95">
        <f>-3956.6+1328</f>
        <v>-2628.6</v>
      </c>
      <c r="Z114" s="95">
        <f>X114+Y114</f>
        <v>64286.200000000004</v>
      </c>
    </row>
    <row r="115" spans="1:26" ht="33" x14ac:dyDescent="0.25">
      <c r="A115" s="20" t="s">
        <v>21</v>
      </c>
      <c r="B115" s="17" t="s">
        <v>3</v>
      </c>
      <c r="C115" s="19">
        <v>13</v>
      </c>
      <c r="D115" s="37" t="s">
        <v>66</v>
      </c>
      <c r="E115" s="19" t="s">
        <v>59</v>
      </c>
      <c r="F115" s="95">
        <f t="shared" ref="F115:Z115" si="154">F116</f>
        <v>4103.1000000000004</v>
      </c>
      <c r="G115" s="95">
        <f t="shared" si="154"/>
        <v>0</v>
      </c>
      <c r="H115" s="95">
        <f t="shared" si="154"/>
        <v>4103.1000000000004</v>
      </c>
      <c r="I115" s="95">
        <f t="shared" si="154"/>
        <v>0</v>
      </c>
      <c r="J115" s="95">
        <f t="shared" si="154"/>
        <v>4103.1000000000004</v>
      </c>
      <c r="K115" s="95">
        <f t="shared" si="154"/>
        <v>0</v>
      </c>
      <c r="L115" s="95">
        <f t="shared" si="154"/>
        <v>4103.1000000000004</v>
      </c>
      <c r="M115" s="95">
        <f t="shared" si="154"/>
        <v>-1701.4</v>
      </c>
      <c r="N115" s="95">
        <f t="shared" si="154"/>
        <v>2401.7000000000003</v>
      </c>
      <c r="O115" s="95">
        <f t="shared" si="154"/>
        <v>0</v>
      </c>
      <c r="P115" s="95">
        <f t="shared" si="154"/>
        <v>2401.7000000000003</v>
      </c>
      <c r="Q115" s="95">
        <f t="shared" si="154"/>
        <v>0</v>
      </c>
      <c r="R115" s="129">
        <f t="shared" si="154"/>
        <v>2401.7000000000003</v>
      </c>
      <c r="S115" s="95">
        <f t="shared" si="154"/>
        <v>0</v>
      </c>
      <c r="T115" s="95">
        <f t="shared" si="154"/>
        <v>2401.7000000000003</v>
      </c>
      <c r="U115" s="95">
        <f t="shared" si="154"/>
        <v>0</v>
      </c>
      <c r="V115" s="95">
        <f t="shared" si="154"/>
        <v>2401.7000000000003</v>
      </c>
      <c r="W115" s="95">
        <f t="shared" si="154"/>
        <v>0</v>
      </c>
      <c r="X115" s="95">
        <f t="shared" si="154"/>
        <v>2401.7000000000003</v>
      </c>
      <c r="Y115" s="95">
        <f t="shared" si="154"/>
        <v>0</v>
      </c>
      <c r="Z115" s="95">
        <f t="shared" si="154"/>
        <v>2401.7000000000003</v>
      </c>
    </row>
    <row r="116" spans="1:26" ht="33" x14ac:dyDescent="0.25">
      <c r="A116" s="20" t="s">
        <v>22</v>
      </c>
      <c r="B116" s="17" t="s">
        <v>3</v>
      </c>
      <c r="C116" s="19">
        <v>13</v>
      </c>
      <c r="D116" s="37" t="s">
        <v>66</v>
      </c>
      <c r="E116" s="19" t="s">
        <v>60</v>
      </c>
      <c r="F116" s="95">
        <v>4103.1000000000004</v>
      </c>
      <c r="G116" s="95">
        <v>0</v>
      </c>
      <c r="H116" s="95">
        <f>F116+G116</f>
        <v>4103.1000000000004</v>
      </c>
      <c r="I116" s="95">
        <v>0</v>
      </c>
      <c r="J116" s="95">
        <f>H116+I116</f>
        <v>4103.1000000000004</v>
      </c>
      <c r="K116" s="95">
        <v>0</v>
      </c>
      <c r="L116" s="95">
        <f>J116+K116</f>
        <v>4103.1000000000004</v>
      </c>
      <c r="M116" s="95">
        <v>-1701.4</v>
      </c>
      <c r="N116" s="95">
        <f>L116+M116</f>
        <v>2401.7000000000003</v>
      </c>
      <c r="O116" s="95">
        <v>0</v>
      </c>
      <c r="P116" s="95">
        <f>N116+O116</f>
        <v>2401.7000000000003</v>
      </c>
      <c r="Q116" s="95">
        <v>0</v>
      </c>
      <c r="R116" s="129">
        <f>P116+Q116</f>
        <v>2401.7000000000003</v>
      </c>
      <c r="S116" s="95">
        <v>0</v>
      </c>
      <c r="T116" s="95">
        <f>R116+S116</f>
        <v>2401.7000000000003</v>
      </c>
      <c r="U116" s="95">
        <v>0</v>
      </c>
      <c r="V116" s="95">
        <f>T116+U116</f>
        <v>2401.7000000000003</v>
      </c>
      <c r="W116" s="95">
        <v>0</v>
      </c>
      <c r="X116" s="95">
        <f>V116+W116</f>
        <v>2401.7000000000003</v>
      </c>
      <c r="Y116" s="95">
        <v>0</v>
      </c>
      <c r="Z116" s="95">
        <f>X116+Y116</f>
        <v>2401.7000000000003</v>
      </c>
    </row>
    <row r="117" spans="1:26" ht="16.5" x14ac:dyDescent="0.25">
      <c r="A117" s="25" t="s">
        <v>375</v>
      </c>
      <c r="B117" s="17" t="s">
        <v>3</v>
      </c>
      <c r="C117" s="19">
        <v>13</v>
      </c>
      <c r="D117" s="37" t="s">
        <v>66</v>
      </c>
      <c r="E117" s="19">
        <v>300</v>
      </c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129"/>
      <c r="S117" s="95"/>
      <c r="T117" s="95"/>
      <c r="U117" s="95"/>
      <c r="V117" s="95"/>
      <c r="W117" s="95"/>
      <c r="X117" s="95">
        <f>X118</f>
        <v>0</v>
      </c>
      <c r="Y117" s="95">
        <f t="shared" ref="Y117:Z117" si="155">Y118</f>
        <v>3956.6</v>
      </c>
      <c r="Z117" s="95">
        <f t="shared" si="155"/>
        <v>3956.6</v>
      </c>
    </row>
    <row r="118" spans="1:26" ht="33" x14ac:dyDescent="0.25">
      <c r="A118" s="20" t="s">
        <v>377</v>
      </c>
      <c r="B118" s="17" t="s">
        <v>3</v>
      </c>
      <c r="C118" s="19">
        <v>13</v>
      </c>
      <c r="D118" s="37" t="s">
        <v>66</v>
      </c>
      <c r="E118" s="19">
        <v>320</v>
      </c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129"/>
      <c r="S118" s="95"/>
      <c r="T118" s="95"/>
      <c r="U118" s="95"/>
      <c r="V118" s="95"/>
      <c r="W118" s="95"/>
      <c r="X118" s="95">
        <v>0</v>
      </c>
      <c r="Y118" s="95">
        <v>3956.6</v>
      </c>
      <c r="Z118" s="95">
        <f>X118+Y118</f>
        <v>3956.6</v>
      </c>
    </row>
    <row r="119" spans="1:26" ht="16.5" x14ac:dyDescent="0.25">
      <c r="A119" s="20" t="s">
        <v>28</v>
      </c>
      <c r="B119" s="17" t="s">
        <v>3</v>
      </c>
      <c r="C119" s="19">
        <v>13</v>
      </c>
      <c r="D119" s="37" t="s">
        <v>66</v>
      </c>
      <c r="E119" s="19" t="s">
        <v>38</v>
      </c>
      <c r="F119" s="95">
        <f t="shared" ref="F119:Z119" si="156">F120</f>
        <v>3</v>
      </c>
      <c r="G119" s="95">
        <f t="shared" si="156"/>
        <v>0</v>
      </c>
      <c r="H119" s="95">
        <f t="shared" si="156"/>
        <v>3</v>
      </c>
      <c r="I119" s="95">
        <f t="shared" si="156"/>
        <v>0</v>
      </c>
      <c r="J119" s="95">
        <f t="shared" si="156"/>
        <v>3</v>
      </c>
      <c r="K119" s="95">
        <f t="shared" si="156"/>
        <v>0</v>
      </c>
      <c r="L119" s="95">
        <f t="shared" si="156"/>
        <v>3</v>
      </c>
      <c r="M119" s="95">
        <f t="shared" si="156"/>
        <v>0</v>
      </c>
      <c r="N119" s="95">
        <f t="shared" si="156"/>
        <v>3</v>
      </c>
      <c r="O119" s="95">
        <f t="shared" si="156"/>
        <v>0</v>
      </c>
      <c r="P119" s="95">
        <f t="shared" si="156"/>
        <v>3</v>
      </c>
      <c r="Q119" s="95">
        <f t="shared" si="156"/>
        <v>0</v>
      </c>
      <c r="R119" s="129">
        <f t="shared" si="156"/>
        <v>3</v>
      </c>
      <c r="S119" s="95">
        <f t="shared" si="156"/>
        <v>0</v>
      </c>
      <c r="T119" s="95">
        <f t="shared" si="156"/>
        <v>3</v>
      </c>
      <c r="U119" s="95">
        <f t="shared" si="156"/>
        <v>0</v>
      </c>
      <c r="V119" s="95">
        <f t="shared" si="156"/>
        <v>3</v>
      </c>
      <c r="W119" s="95">
        <f t="shared" si="156"/>
        <v>0</v>
      </c>
      <c r="X119" s="95">
        <f t="shared" si="156"/>
        <v>3</v>
      </c>
      <c r="Y119" s="95">
        <f t="shared" si="156"/>
        <v>0</v>
      </c>
      <c r="Z119" s="95">
        <f t="shared" si="156"/>
        <v>3</v>
      </c>
    </row>
    <row r="120" spans="1:26" ht="16.5" x14ac:dyDescent="0.25">
      <c r="A120" s="20" t="s">
        <v>29</v>
      </c>
      <c r="B120" s="17" t="s">
        <v>3</v>
      </c>
      <c r="C120" s="19">
        <v>13</v>
      </c>
      <c r="D120" s="37" t="s">
        <v>66</v>
      </c>
      <c r="E120" s="19" t="s">
        <v>69</v>
      </c>
      <c r="F120" s="95">
        <v>3</v>
      </c>
      <c r="G120" s="95">
        <v>0</v>
      </c>
      <c r="H120" s="95">
        <f>F120+G120</f>
        <v>3</v>
      </c>
      <c r="I120" s="95">
        <v>0</v>
      </c>
      <c r="J120" s="95">
        <f>H120+I120</f>
        <v>3</v>
      </c>
      <c r="K120" s="95">
        <v>0</v>
      </c>
      <c r="L120" s="95">
        <f>J120+K120</f>
        <v>3</v>
      </c>
      <c r="M120" s="95">
        <v>0</v>
      </c>
      <c r="N120" s="95">
        <f>L120+M120</f>
        <v>3</v>
      </c>
      <c r="O120" s="95">
        <v>0</v>
      </c>
      <c r="P120" s="95">
        <f>N120+O120</f>
        <v>3</v>
      </c>
      <c r="Q120" s="95">
        <v>0</v>
      </c>
      <c r="R120" s="129">
        <f>P120+Q120</f>
        <v>3</v>
      </c>
      <c r="S120" s="95">
        <v>0</v>
      </c>
      <c r="T120" s="95">
        <f>R120+S120</f>
        <v>3</v>
      </c>
      <c r="U120" s="95">
        <v>0</v>
      </c>
      <c r="V120" s="95">
        <f>T120+U120</f>
        <v>3</v>
      </c>
      <c r="W120" s="95">
        <v>0</v>
      </c>
      <c r="X120" s="95">
        <f>V120+W120</f>
        <v>3</v>
      </c>
      <c r="Y120" s="95">
        <v>0</v>
      </c>
      <c r="Z120" s="95">
        <f>X120+Y120</f>
        <v>3</v>
      </c>
    </row>
    <row r="121" spans="1:26" ht="16.5" x14ac:dyDescent="0.25">
      <c r="A121" s="8" t="s">
        <v>70</v>
      </c>
      <c r="B121" s="9" t="s">
        <v>6</v>
      </c>
      <c r="C121" s="9" t="s">
        <v>4</v>
      </c>
      <c r="D121" s="10"/>
      <c r="E121" s="23"/>
      <c r="F121" s="93">
        <f t="shared" ref="F121:Y126" si="157">F122</f>
        <v>706</v>
      </c>
      <c r="G121" s="93">
        <f t="shared" si="157"/>
        <v>0</v>
      </c>
      <c r="H121" s="93">
        <f t="shared" si="157"/>
        <v>706</v>
      </c>
      <c r="I121" s="93">
        <f t="shared" si="157"/>
        <v>0</v>
      </c>
      <c r="J121" s="93">
        <f t="shared" si="157"/>
        <v>706</v>
      </c>
      <c r="K121" s="93">
        <f t="shared" si="157"/>
        <v>0</v>
      </c>
      <c r="L121" s="93">
        <f t="shared" si="157"/>
        <v>706</v>
      </c>
      <c r="M121" s="95">
        <f t="shared" si="157"/>
        <v>0</v>
      </c>
      <c r="N121" s="93">
        <f t="shared" si="157"/>
        <v>706</v>
      </c>
      <c r="O121" s="93">
        <f t="shared" si="157"/>
        <v>0</v>
      </c>
      <c r="P121" s="93">
        <f t="shared" si="157"/>
        <v>706</v>
      </c>
      <c r="Q121" s="93">
        <f t="shared" si="157"/>
        <v>0</v>
      </c>
      <c r="R121" s="93">
        <f t="shared" si="157"/>
        <v>706</v>
      </c>
      <c r="S121" s="93">
        <f t="shared" si="157"/>
        <v>0</v>
      </c>
      <c r="T121" s="93">
        <f t="shared" si="157"/>
        <v>706</v>
      </c>
      <c r="U121" s="93">
        <f t="shared" si="157"/>
        <v>0</v>
      </c>
      <c r="V121" s="93">
        <f t="shared" ref="U121:Z126" si="158">V122</f>
        <v>706</v>
      </c>
      <c r="W121" s="93">
        <f t="shared" si="157"/>
        <v>0</v>
      </c>
      <c r="X121" s="93">
        <f t="shared" si="158"/>
        <v>706</v>
      </c>
      <c r="Y121" s="93">
        <f t="shared" si="157"/>
        <v>0</v>
      </c>
      <c r="Z121" s="93">
        <f t="shared" si="158"/>
        <v>706</v>
      </c>
    </row>
    <row r="122" spans="1:26" ht="16.5" x14ac:dyDescent="0.25">
      <c r="A122" s="8" t="s">
        <v>71</v>
      </c>
      <c r="B122" s="9" t="s">
        <v>6</v>
      </c>
      <c r="C122" s="9" t="s">
        <v>25</v>
      </c>
      <c r="D122" s="22"/>
      <c r="E122" s="23"/>
      <c r="F122" s="93">
        <f t="shared" si="157"/>
        <v>706</v>
      </c>
      <c r="G122" s="93">
        <f t="shared" si="157"/>
        <v>0</v>
      </c>
      <c r="H122" s="93">
        <f t="shared" si="157"/>
        <v>706</v>
      </c>
      <c r="I122" s="93">
        <f t="shared" si="157"/>
        <v>0</v>
      </c>
      <c r="J122" s="93">
        <f t="shared" si="157"/>
        <v>706</v>
      </c>
      <c r="K122" s="93">
        <f t="shared" si="157"/>
        <v>0</v>
      </c>
      <c r="L122" s="93">
        <f t="shared" si="157"/>
        <v>706</v>
      </c>
      <c r="M122" s="95">
        <f t="shared" si="157"/>
        <v>0</v>
      </c>
      <c r="N122" s="93">
        <f t="shared" si="157"/>
        <v>706</v>
      </c>
      <c r="O122" s="93">
        <f t="shared" si="157"/>
        <v>0</v>
      </c>
      <c r="P122" s="93">
        <f t="shared" si="157"/>
        <v>706</v>
      </c>
      <c r="Q122" s="93">
        <f t="shared" si="157"/>
        <v>0</v>
      </c>
      <c r="R122" s="93">
        <f t="shared" si="157"/>
        <v>706</v>
      </c>
      <c r="S122" s="93">
        <f t="shared" si="157"/>
        <v>0</v>
      </c>
      <c r="T122" s="93">
        <f t="shared" si="157"/>
        <v>706</v>
      </c>
      <c r="U122" s="93">
        <f t="shared" si="158"/>
        <v>0</v>
      </c>
      <c r="V122" s="93">
        <f t="shared" si="158"/>
        <v>706</v>
      </c>
      <c r="W122" s="93">
        <f t="shared" si="158"/>
        <v>0</v>
      </c>
      <c r="X122" s="93">
        <f t="shared" si="158"/>
        <v>706</v>
      </c>
      <c r="Y122" s="93">
        <f t="shared" si="158"/>
        <v>0</v>
      </c>
      <c r="Z122" s="93">
        <f t="shared" si="158"/>
        <v>706</v>
      </c>
    </row>
    <row r="123" spans="1:26" ht="16.5" x14ac:dyDescent="0.25">
      <c r="A123" s="11" t="s">
        <v>7</v>
      </c>
      <c r="B123" s="9" t="s">
        <v>6</v>
      </c>
      <c r="C123" s="9" t="s">
        <v>25</v>
      </c>
      <c r="D123" s="10" t="s">
        <v>8</v>
      </c>
      <c r="E123" s="11"/>
      <c r="F123" s="93">
        <f t="shared" si="157"/>
        <v>706</v>
      </c>
      <c r="G123" s="93">
        <f t="shared" si="157"/>
        <v>0</v>
      </c>
      <c r="H123" s="93">
        <f t="shared" si="157"/>
        <v>706</v>
      </c>
      <c r="I123" s="93">
        <f t="shared" si="157"/>
        <v>0</v>
      </c>
      <c r="J123" s="93">
        <f t="shared" si="157"/>
        <v>706</v>
      </c>
      <c r="K123" s="93">
        <f t="shared" si="157"/>
        <v>0</v>
      </c>
      <c r="L123" s="93">
        <f t="shared" si="157"/>
        <v>706</v>
      </c>
      <c r="M123" s="95">
        <f t="shared" si="157"/>
        <v>0</v>
      </c>
      <c r="N123" s="93">
        <f t="shared" si="157"/>
        <v>706</v>
      </c>
      <c r="O123" s="93">
        <f t="shared" si="157"/>
        <v>0</v>
      </c>
      <c r="P123" s="93">
        <f t="shared" si="157"/>
        <v>706</v>
      </c>
      <c r="Q123" s="93">
        <f t="shared" si="157"/>
        <v>0</v>
      </c>
      <c r="R123" s="93">
        <f t="shared" si="157"/>
        <v>706</v>
      </c>
      <c r="S123" s="93">
        <f t="shared" si="157"/>
        <v>0</v>
      </c>
      <c r="T123" s="93">
        <f t="shared" si="157"/>
        <v>706</v>
      </c>
      <c r="U123" s="93">
        <f t="shared" si="158"/>
        <v>0</v>
      </c>
      <c r="V123" s="93">
        <f t="shared" si="158"/>
        <v>706</v>
      </c>
      <c r="W123" s="93">
        <f t="shared" si="158"/>
        <v>0</v>
      </c>
      <c r="X123" s="93">
        <f t="shared" si="158"/>
        <v>706</v>
      </c>
      <c r="Y123" s="93">
        <f t="shared" si="158"/>
        <v>0</v>
      </c>
      <c r="Z123" s="93">
        <f t="shared" si="158"/>
        <v>706</v>
      </c>
    </row>
    <row r="124" spans="1:26" ht="34.5" x14ac:dyDescent="0.3">
      <c r="A124" s="41" t="s">
        <v>442</v>
      </c>
      <c r="B124" s="13" t="s">
        <v>6</v>
      </c>
      <c r="C124" s="13" t="s">
        <v>25</v>
      </c>
      <c r="D124" s="14" t="s">
        <v>72</v>
      </c>
      <c r="E124" s="24"/>
      <c r="F124" s="94">
        <f t="shared" si="157"/>
        <v>706</v>
      </c>
      <c r="G124" s="94">
        <f t="shared" si="157"/>
        <v>0</v>
      </c>
      <c r="H124" s="94">
        <f t="shared" si="157"/>
        <v>706</v>
      </c>
      <c r="I124" s="94">
        <f t="shared" si="157"/>
        <v>0</v>
      </c>
      <c r="J124" s="94">
        <f t="shared" si="157"/>
        <v>706</v>
      </c>
      <c r="K124" s="94">
        <f t="shared" si="157"/>
        <v>0</v>
      </c>
      <c r="L124" s="94">
        <f t="shared" si="157"/>
        <v>706</v>
      </c>
      <c r="M124" s="95">
        <f t="shared" si="157"/>
        <v>0</v>
      </c>
      <c r="N124" s="94">
        <f t="shared" si="157"/>
        <v>706</v>
      </c>
      <c r="O124" s="94">
        <f t="shared" si="157"/>
        <v>0</v>
      </c>
      <c r="P124" s="94">
        <f t="shared" si="157"/>
        <v>706</v>
      </c>
      <c r="Q124" s="94">
        <f t="shared" si="157"/>
        <v>0</v>
      </c>
      <c r="R124" s="94">
        <f t="shared" si="157"/>
        <v>706</v>
      </c>
      <c r="S124" s="94">
        <f t="shared" si="157"/>
        <v>0</v>
      </c>
      <c r="T124" s="94">
        <f t="shared" si="157"/>
        <v>706</v>
      </c>
      <c r="U124" s="94">
        <f t="shared" si="158"/>
        <v>0</v>
      </c>
      <c r="V124" s="94">
        <f t="shared" si="158"/>
        <v>706</v>
      </c>
      <c r="W124" s="94">
        <f t="shared" si="158"/>
        <v>0</v>
      </c>
      <c r="X124" s="94">
        <f t="shared" si="158"/>
        <v>706</v>
      </c>
      <c r="Y124" s="94">
        <f t="shared" si="158"/>
        <v>0</v>
      </c>
      <c r="Z124" s="94">
        <f t="shared" si="158"/>
        <v>706</v>
      </c>
    </row>
    <row r="125" spans="1:26" ht="33" x14ac:dyDescent="0.25">
      <c r="A125" s="20" t="s">
        <v>73</v>
      </c>
      <c r="B125" s="17" t="s">
        <v>6</v>
      </c>
      <c r="C125" s="17" t="s">
        <v>25</v>
      </c>
      <c r="D125" s="18" t="s">
        <v>74</v>
      </c>
      <c r="E125" s="19"/>
      <c r="F125" s="95">
        <f t="shared" si="157"/>
        <v>706</v>
      </c>
      <c r="G125" s="95">
        <f t="shared" si="157"/>
        <v>0</v>
      </c>
      <c r="H125" s="95">
        <f t="shared" si="157"/>
        <v>706</v>
      </c>
      <c r="I125" s="95">
        <f t="shared" si="157"/>
        <v>0</v>
      </c>
      <c r="J125" s="95">
        <f t="shared" si="157"/>
        <v>706</v>
      </c>
      <c r="K125" s="95">
        <f t="shared" si="157"/>
        <v>0</v>
      </c>
      <c r="L125" s="95">
        <f t="shared" si="157"/>
        <v>706</v>
      </c>
      <c r="M125" s="95">
        <f t="shared" si="157"/>
        <v>0</v>
      </c>
      <c r="N125" s="95">
        <f t="shared" si="157"/>
        <v>706</v>
      </c>
      <c r="O125" s="95">
        <f t="shared" si="157"/>
        <v>0</v>
      </c>
      <c r="P125" s="95">
        <f t="shared" si="157"/>
        <v>706</v>
      </c>
      <c r="Q125" s="95">
        <f t="shared" si="157"/>
        <v>0</v>
      </c>
      <c r="R125" s="95">
        <f t="shared" si="157"/>
        <v>706</v>
      </c>
      <c r="S125" s="95">
        <f t="shared" si="157"/>
        <v>0</v>
      </c>
      <c r="T125" s="95">
        <f t="shared" si="157"/>
        <v>706</v>
      </c>
      <c r="U125" s="95">
        <f t="shared" si="158"/>
        <v>0</v>
      </c>
      <c r="V125" s="95">
        <f t="shared" si="158"/>
        <v>706</v>
      </c>
      <c r="W125" s="95">
        <f t="shared" si="158"/>
        <v>0</v>
      </c>
      <c r="X125" s="95">
        <f t="shared" si="158"/>
        <v>706</v>
      </c>
      <c r="Y125" s="95">
        <f t="shared" si="158"/>
        <v>0</v>
      </c>
      <c r="Z125" s="95">
        <f t="shared" si="158"/>
        <v>706</v>
      </c>
    </row>
    <row r="126" spans="1:26" ht="33" x14ac:dyDescent="0.25">
      <c r="A126" s="20" t="s">
        <v>21</v>
      </c>
      <c r="B126" s="17" t="s">
        <v>6</v>
      </c>
      <c r="C126" s="17" t="s">
        <v>25</v>
      </c>
      <c r="D126" s="18" t="s">
        <v>74</v>
      </c>
      <c r="E126" s="19">
        <v>200</v>
      </c>
      <c r="F126" s="95">
        <f t="shared" si="157"/>
        <v>706</v>
      </c>
      <c r="G126" s="95">
        <f t="shared" si="157"/>
        <v>0</v>
      </c>
      <c r="H126" s="95">
        <f t="shared" si="157"/>
        <v>706</v>
      </c>
      <c r="I126" s="95">
        <f t="shared" si="157"/>
        <v>0</v>
      </c>
      <c r="J126" s="95">
        <f t="shared" si="157"/>
        <v>706</v>
      </c>
      <c r="K126" s="95">
        <f t="shared" si="157"/>
        <v>0</v>
      </c>
      <c r="L126" s="95">
        <f t="shared" si="157"/>
        <v>706</v>
      </c>
      <c r="M126" s="95">
        <f t="shared" si="157"/>
        <v>0</v>
      </c>
      <c r="N126" s="95">
        <f t="shared" si="157"/>
        <v>706</v>
      </c>
      <c r="O126" s="95">
        <f t="shared" si="157"/>
        <v>0</v>
      </c>
      <c r="P126" s="95">
        <f t="shared" si="157"/>
        <v>706</v>
      </c>
      <c r="Q126" s="95">
        <f t="shared" si="157"/>
        <v>0</v>
      </c>
      <c r="R126" s="129">
        <f t="shared" si="157"/>
        <v>706</v>
      </c>
      <c r="S126" s="95">
        <f t="shared" si="157"/>
        <v>0</v>
      </c>
      <c r="T126" s="95">
        <f t="shared" si="157"/>
        <v>706</v>
      </c>
      <c r="U126" s="95">
        <f t="shared" si="158"/>
        <v>0</v>
      </c>
      <c r="V126" s="95">
        <f t="shared" si="158"/>
        <v>706</v>
      </c>
      <c r="W126" s="95">
        <f t="shared" si="158"/>
        <v>0</v>
      </c>
      <c r="X126" s="95">
        <f t="shared" si="158"/>
        <v>706</v>
      </c>
      <c r="Y126" s="95">
        <f t="shared" si="158"/>
        <v>0</v>
      </c>
      <c r="Z126" s="95">
        <f t="shared" si="158"/>
        <v>706</v>
      </c>
    </row>
    <row r="127" spans="1:26" ht="33" x14ac:dyDescent="0.25">
      <c r="A127" s="20" t="s">
        <v>22</v>
      </c>
      <c r="B127" s="17" t="s">
        <v>6</v>
      </c>
      <c r="C127" s="17" t="s">
        <v>25</v>
      </c>
      <c r="D127" s="18" t="s">
        <v>74</v>
      </c>
      <c r="E127" s="19">
        <v>240</v>
      </c>
      <c r="F127" s="95">
        <v>706</v>
      </c>
      <c r="G127" s="95">
        <v>0</v>
      </c>
      <c r="H127" s="95">
        <f>F127+G127</f>
        <v>706</v>
      </c>
      <c r="I127" s="95">
        <v>0</v>
      </c>
      <c r="J127" s="95">
        <f>H127+I127</f>
        <v>706</v>
      </c>
      <c r="K127" s="95">
        <v>0</v>
      </c>
      <c r="L127" s="95">
        <f>J127+K127</f>
        <v>706</v>
      </c>
      <c r="M127" s="95">
        <v>0</v>
      </c>
      <c r="N127" s="95">
        <f>L127+M127</f>
        <v>706</v>
      </c>
      <c r="O127" s="95">
        <v>0</v>
      </c>
      <c r="P127" s="95">
        <f>N127+O127</f>
        <v>706</v>
      </c>
      <c r="Q127" s="95">
        <v>0</v>
      </c>
      <c r="R127" s="129">
        <f>P127+Q127</f>
        <v>706</v>
      </c>
      <c r="S127" s="95">
        <v>0</v>
      </c>
      <c r="T127" s="95">
        <f>R127+S127</f>
        <v>706</v>
      </c>
      <c r="U127" s="95">
        <v>0</v>
      </c>
      <c r="V127" s="95">
        <f>T127+U127</f>
        <v>706</v>
      </c>
      <c r="W127" s="95">
        <v>0</v>
      </c>
      <c r="X127" s="95">
        <f>V127+W127</f>
        <v>706</v>
      </c>
      <c r="Y127" s="95">
        <v>0</v>
      </c>
      <c r="Z127" s="95">
        <f>X127+Y127</f>
        <v>706</v>
      </c>
    </row>
    <row r="128" spans="1:26" ht="33" x14ac:dyDescent="0.25">
      <c r="A128" s="21" t="s">
        <v>75</v>
      </c>
      <c r="B128" s="9" t="s">
        <v>16</v>
      </c>
      <c r="C128" s="9" t="s">
        <v>4</v>
      </c>
      <c r="D128" s="10"/>
      <c r="E128" s="11"/>
      <c r="F128" s="93">
        <f t="shared" ref="F128:H128" si="159">F129+F139+F134</f>
        <v>22471</v>
      </c>
      <c r="G128" s="93">
        <f t="shared" si="159"/>
        <v>791.9</v>
      </c>
      <c r="H128" s="93">
        <f t="shared" si="159"/>
        <v>23262.9</v>
      </c>
      <c r="I128" s="93">
        <f t="shared" ref="I128:J128" si="160">I129+I139+I134</f>
        <v>0</v>
      </c>
      <c r="J128" s="93">
        <f t="shared" si="160"/>
        <v>23262.9</v>
      </c>
      <c r="K128" s="93">
        <f t="shared" ref="K128:L128" si="161">K129+K139+K134</f>
        <v>0</v>
      </c>
      <c r="L128" s="93">
        <f t="shared" si="161"/>
        <v>23262.9</v>
      </c>
      <c r="M128" s="95">
        <f t="shared" ref="M128:N128" si="162">M129+M139+M134</f>
        <v>0</v>
      </c>
      <c r="N128" s="93">
        <f t="shared" si="162"/>
        <v>23262.9</v>
      </c>
      <c r="O128" s="93">
        <f t="shared" ref="O128:P128" si="163">O129+O139+O134</f>
        <v>0</v>
      </c>
      <c r="P128" s="93">
        <f t="shared" si="163"/>
        <v>23262.9</v>
      </c>
      <c r="Q128" s="93">
        <f t="shared" ref="Q128:R128" si="164">Q129+Q139+Q134</f>
        <v>0</v>
      </c>
      <c r="R128" s="93">
        <f t="shared" si="164"/>
        <v>23262.9</v>
      </c>
      <c r="S128" s="93">
        <f t="shared" ref="S128:T128" si="165">S129+S139+S134</f>
        <v>0</v>
      </c>
      <c r="T128" s="93">
        <f t="shared" si="165"/>
        <v>23262.9</v>
      </c>
      <c r="U128" s="93">
        <f t="shared" ref="U128:V128" si="166">U129+U139+U134</f>
        <v>0</v>
      </c>
      <c r="V128" s="93">
        <f t="shared" si="166"/>
        <v>23262.9</v>
      </c>
      <c r="W128" s="93">
        <f t="shared" ref="W128:X128" si="167">W129+W139+W134</f>
        <v>0</v>
      </c>
      <c r="X128" s="93">
        <f t="shared" si="167"/>
        <v>23262.9</v>
      </c>
      <c r="Y128" s="93">
        <f t="shared" ref="Y128:Z128" si="168">Y129+Y139+Y134</f>
        <v>0</v>
      </c>
      <c r="Z128" s="93">
        <f t="shared" si="168"/>
        <v>23262.9</v>
      </c>
    </row>
    <row r="129" spans="1:26" ht="16.5" x14ac:dyDescent="0.25">
      <c r="A129" s="43" t="s">
        <v>410</v>
      </c>
      <c r="B129" s="9" t="s">
        <v>16</v>
      </c>
      <c r="C129" s="9" t="s">
        <v>76</v>
      </c>
      <c r="D129" s="10"/>
      <c r="E129" s="11"/>
      <c r="F129" s="93">
        <f t="shared" ref="F129:Y132" si="169">F130</f>
        <v>116.1</v>
      </c>
      <c r="G129" s="93">
        <f t="shared" si="169"/>
        <v>0</v>
      </c>
      <c r="H129" s="93">
        <f t="shared" si="169"/>
        <v>116.1</v>
      </c>
      <c r="I129" s="93">
        <f t="shared" si="169"/>
        <v>0</v>
      </c>
      <c r="J129" s="93">
        <f t="shared" si="169"/>
        <v>116.1</v>
      </c>
      <c r="K129" s="93">
        <f t="shared" si="169"/>
        <v>0</v>
      </c>
      <c r="L129" s="93">
        <f t="shared" si="169"/>
        <v>116.1</v>
      </c>
      <c r="M129" s="95">
        <f t="shared" si="169"/>
        <v>0</v>
      </c>
      <c r="N129" s="93">
        <f t="shared" si="169"/>
        <v>116.1</v>
      </c>
      <c r="O129" s="93">
        <f t="shared" si="169"/>
        <v>0</v>
      </c>
      <c r="P129" s="93">
        <f t="shared" si="169"/>
        <v>116.1</v>
      </c>
      <c r="Q129" s="93">
        <f t="shared" si="169"/>
        <v>0</v>
      </c>
      <c r="R129" s="93">
        <f t="shared" si="169"/>
        <v>116.1</v>
      </c>
      <c r="S129" s="93">
        <f t="shared" si="169"/>
        <v>0</v>
      </c>
      <c r="T129" s="93">
        <f t="shared" si="169"/>
        <v>116.1</v>
      </c>
      <c r="U129" s="93">
        <f t="shared" si="169"/>
        <v>0</v>
      </c>
      <c r="V129" s="93">
        <f t="shared" ref="U129:Z132" si="170">V130</f>
        <v>116.1</v>
      </c>
      <c r="W129" s="93">
        <f t="shared" si="169"/>
        <v>0</v>
      </c>
      <c r="X129" s="93">
        <f t="shared" si="170"/>
        <v>116.1</v>
      </c>
      <c r="Y129" s="93">
        <f t="shared" si="169"/>
        <v>0</v>
      </c>
      <c r="Z129" s="93">
        <f t="shared" si="170"/>
        <v>116.1</v>
      </c>
    </row>
    <row r="130" spans="1:26" ht="49.5" x14ac:dyDescent="0.25">
      <c r="A130" s="44" t="s">
        <v>77</v>
      </c>
      <c r="B130" s="45" t="s">
        <v>16</v>
      </c>
      <c r="C130" s="45" t="s">
        <v>76</v>
      </c>
      <c r="D130" s="46" t="s">
        <v>78</v>
      </c>
      <c r="E130" s="47"/>
      <c r="F130" s="97">
        <f t="shared" si="169"/>
        <v>116.1</v>
      </c>
      <c r="G130" s="97">
        <f t="shared" si="169"/>
        <v>0</v>
      </c>
      <c r="H130" s="97">
        <f t="shared" si="169"/>
        <v>116.1</v>
      </c>
      <c r="I130" s="97">
        <f t="shared" si="169"/>
        <v>0</v>
      </c>
      <c r="J130" s="97">
        <f t="shared" si="169"/>
        <v>116.1</v>
      </c>
      <c r="K130" s="97">
        <f t="shared" si="169"/>
        <v>0</v>
      </c>
      <c r="L130" s="97">
        <f t="shared" si="169"/>
        <v>116.1</v>
      </c>
      <c r="M130" s="95">
        <f t="shared" si="169"/>
        <v>0</v>
      </c>
      <c r="N130" s="97">
        <f t="shared" si="169"/>
        <v>116.1</v>
      </c>
      <c r="O130" s="97">
        <f t="shared" si="169"/>
        <v>0</v>
      </c>
      <c r="P130" s="97">
        <f t="shared" si="169"/>
        <v>116.1</v>
      </c>
      <c r="Q130" s="97">
        <f t="shared" si="169"/>
        <v>0</v>
      </c>
      <c r="R130" s="97">
        <f t="shared" si="169"/>
        <v>116.1</v>
      </c>
      <c r="S130" s="97">
        <f t="shared" si="169"/>
        <v>0</v>
      </c>
      <c r="T130" s="97">
        <f t="shared" si="169"/>
        <v>116.1</v>
      </c>
      <c r="U130" s="97">
        <f t="shared" si="170"/>
        <v>0</v>
      </c>
      <c r="V130" s="97">
        <f t="shared" si="170"/>
        <v>116.1</v>
      </c>
      <c r="W130" s="97">
        <f t="shared" si="170"/>
        <v>0</v>
      </c>
      <c r="X130" s="97">
        <f t="shared" si="170"/>
        <v>116.1</v>
      </c>
      <c r="Y130" s="97">
        <f t="shared" si="170"/>
        <v>0</v>
      </c>
      <c r="Z130" s="97">
        <f t="shared" si="170"/>
        <v>116.1</v>
      </c>
    </row>
    <row r="131" spans="1:26" ht="17.25" x14ac:dyDescent="0.3">
      <c r="A131" s="41" t="s">
        <v>79</v>
      </c>
      <c r="B131" s="13" t="s">
        <v>431</v>
      </c>
      <c r="C131" s="13" t="s">
        <v>76</v>
      </c>
      <c r="D131" s="14" t="s">
        <v>80</v>
      </c>
      <c r="E131" s="24"/>
      <c r="F131" s="94">
        <f t="shared" si="169"/>
        <v>116.1</v>
      </c>
      <c r="G131" s="94">
        <f t="shared" si="169"/>
        <v>0</v>
      </c>
      <c r="H131" s="94">
        <f t="shared" si="169"/>
        <v>116.1</v>
      </c>
      <c r="I131" s="94">
        <f t="shared" si="169"/>
        <v>0</v>
      </c>
      <c r="J131" s="94">
        <f t="shared" si="169"/>
        <v>116.1</v>
      </c>
      <c r="K131" s="94">
        <f t="shared" si="169"/>
        <v>0</v>
      </c>
      <c r="L131" s="94">
        <f t="shared" si="169"/>
        <v>116.1</v>
      </c>
      <c r="M131" s="95">
        <f t="shared" si="169"/>
        <v>0</v>
      </c>
      <c r="N131" s="94">
        <f t="shared" si="169"/>
        <v>116.1</v>
      </c>
      <c r="O131" s="94">
        <f t="shared" si="169"/>
        <v>0</v>
      </c>
      <c r="P131" s="94">
        <f t="shared" si="169"/>
        <v>116.1</v>
      </c>
      <c r="Q131" s="94">
        <f t="shared" si="169"/>
        <v>0</v>
      </c>
      <c r="R131" s="94">
        <f t="shared" si="169"/>
        <v>116.1</v>
      </c>
      <c r="S131" s="94">
        <f t="shared" si="169"/>
        <v>0</v>
      </c>
      <c r="T131" s="94">
        <f t="shared" si="169"/>
        <v>116.1</v>
      </c>
      <c r="U131" s="94">
        <f t="shared" si="170"/>
        <v>0</v>
      </c>
      <c r="V131" s="94">
        <f t="shared" si="170"/>
        <v>116.1</v>
      </c>
      <c r="W131" s="94">
        <f t="shared" si="170"/>
        <v>0</v>
      </c>
      <c r="X131" s="94">
        <f t="shared" si="170"/>
        <v>116.1</v>
      </c>
      <c r="Y131" s="94">
        <f t="shared" si="170"/>
        <v>0</v>
      </c>
      <c r="Z131" s="94">
        <f t="shared" si="170"/>
        <v>116.1</v>
      </c>
    </row>
    <row r="132" spans="1:26" ht="33" x14ac:dyDescent="0.25">
      <c r="A132" s="25" t="s">
        <v>21</v>
      </c>
      <c r="B132" s="17" t="s">
        <v>16</v>
      </c>
      <c r="C132" s="17" t="s">
        <v>76</v>
      </c>
      <c r="D132" s="18" t="s">
        <v>80</v>
      </c>
      <c r="E132" s="19">
        <v>200</v>
      </c>
      <c r="F132" s="95">
        <f t="shared" si="169"/>
        <v>116.1</v>
      </c>
      <c r="G132" s="95">
        <f t="shared" si="169"/>
        <v>0</v>
      </c>
      <c r="H132" s="95">
        <f t="shared" si="169"/>
        <v>116.1</v>
      </c>
      <c r="I132" s="95">
        <f t="shared" si="169"/>
        <v>0</v>
      </c>
      <c r="J132" s="95">
        <f t="shared" si="169"/>
        <v>116.1</v>
      </c>
      <c r="K132" s="95">
        <f t="shared" si="169"/>
        <v>0</v>
      </c>
      <c r="L132" s="95">
        <f t="shared" si="169"/>
        <v>116.1</v>
      </c>
      <c r="M132" s="95">
        <f t="shared" si="169"/>
        <v>0</v>
      </c>
      <c r="N132" s="95">
        <f t="shared" si="169"/>
        <v>116.1</v>
      </c>
      <c r="O132" s="95">
        <f t="shared" si="169"/>
        <v>0</v>
      </c>
      <c r="P132" s="95">
        <f t="shared" si="169"/>
        <v>116.1</v>
      </c>
      <c r="Q132" s="95">
        <f t="shared" si="169"/>
        <v>0</v>
      </c>
      <c r="R132" s="129">
        <f t="shared" si="169"/>
        <v>116.1</v>
      </c>
      <c r="S132" s="95">
        <f t="shared" si="169"/>
        <v>0</v>
      </c>
      <c r="T132" s="95">
        <f t="shared" si="169"/>
        <v>116.1</v>
      </c>
      <c r="U132" s="95">
        <f t="shared" si="170"/>
        <v>0</v>
      </c>
      <c r="V132" s="95">
        <f t="shared" si="170"/>
        <v>116.1</v>
      </c>
      <c r="W132" s="95">
        <f t="shared" si="170"/>
        <v>0</v>
      </c>
      <c r="X132" s="95">
        <f t="shared" si="170"/>
        <v>116.1</v>
      </c>
      <c r="Y132" s="95">
        <f t="shared" si="170"/>
        <v>0</v>
      </c>
      <c r="Z132" s="95">
        <f t="shared" si="170"/>
        <v>116.1</v>
      </c>
    </row>
    <row r="133" spans="1:26" ht="33" x14ac:dyDescent="0.25">
      <c r="A133" s="25" t="s">
        <v>22</v>
      </c>
      <c r="B133" s="17" t="s">
        <v>16</v>
      </c>
      <c r="C133" s="17" t="s">
        <v>76</v>
      </c>
      <c r="D133" s="18" t="s">
        <v>80</v>
      </c>
      <c r="E133" s="19">
        <v>240</v>
      </c>
      <c r="F133" s="95">
        <v>116.1</v>
      </c>
      <c r="G133" s="95">
        <v>0</v>
      </c>
      <c r="H133" s="95">
        <f>F133+G133</f>
        <v>116.1</v>
      </c>
      <c r="I133" s="95">
        <v>0</v>
      </c>
      <c r="J133" s="95">
        <f>H133+I133</f>
        <v>116.1</v>
      </c>
      <c r="K133" s="95">
        <v>0</v>
      </c>
      <c r="L133" s="95">
        <f>J133+K133</f>
        <v>116.1</v>
      </c>
      <c r="M133" s="95">
        <v>0</v>
      </c>
      <c r="N133" s="95">
        <f>L133+M133</f>
        <v>116.1</v>
      </c>
      <c r="O133" s="95">
        <v>0</v>
      </c>
      <c r="P133" s="95">
        <f>N133+O133</f>
        <v>116.1</v>
      </c>
      <c r="Q133" s="95">
        <v>0</v>
      </c>
      <c r="R133" s="129">
        <f>P133+Q133</f>
        <v>116.1</v>
      </c>
      <c r="S133" s="95">
        <v>0</v>
      </c>
      <c r="T133" s="95">
        <f>R133+S133</f>
        <v>116.1</v>
      </c>
      <c r="U133" s="95">
        <v>0</v>
      </c>
      <c r="V133" s="95">
        <f>T133+U133</f>
        <v>116.1</v>
      </c>
      <c r="W133" s="95">
        <v>0</v>
      </c>
      <c r="X133" s="95">
        <f>V133+W133</f>
        <v>116.1</v>
      </c>
      <c r="Y133" s="95">
        <v>0</v>
      </c>
      <c r="Z133" s="95">
        <f>X133+Y133</f>
        <v>116.1</v>
      </c>
    </row>
    <row r="134" spans="1:26" ht="49.5" x14ac:dyDescent="0.25">
      <c r="A134" s="8" t="s">
        <v>81</v>
      </c>
      <c r="B134" s="48" t="s">
        <v>16</v>
      </c>
      <c r="C134" s="48" t="s">
        <v>82</v>
      </c>
      <c r="D134" s="10" t="s">
        <v>58</v>
      </c>
      <c r="E134" s="23" t="s">
        <v>58</v>
      </c>
      <c r="F134" s="93">
        <f t="shared" ref="F134:Y137" si="171">F135</f>
        <v>654.9</v>
      </c>
      <c r="G134" s="93">
        <f t="shared" si="171"/>
        <v>0</v>
      </c>
      <c r="H134" s="93">
        <f t="shared" si="171"/>
        <v>654.9</v>
      </c>
      <c r="I134" s="93">
        <f t="shared" si="171"/>
        <v>0</v>
      </c>
      <c r="J134" s="93">
        <f t="shared" si="171"/>
        <v>654.9</v>
      </c>
      <c r="K134" s="93">
        <f t="shared" si="171"/>
        <v>0</v>
      </c>
      <c r="L134" s="93">
        <f t="shared" si="171"/>
        <v>654.9</v>
      </c>
      <c r="M134" s="95">
        <f t="shared" si="171"/>
        <v>0</v>
      </c>
      <c r="N134" s="93">
        <f t="shared" si="171"/>
        <v>654.9</v>
      </c>
      <c r="O134" s="93">
        <f t="shared" si="171"/>
        <v>0</v>
      </c>
      <c r="P134" s="93">
        <f t="shared" si="171"/>
        <v>654.9</v>
      </c>
      <c r="Q134" s="93">
        <f t="shared" si="171"/>
        <v>0</v>
      </c>
      <c r="R134" s="93">
        <f t="shared" si="171"/>
        <v>654.9</v>
      </c>
      <c r="S134" s="93">
        <f t="shared" si="171"/>
        <v>0</v>
      </c>
      <c r="T134" s="93">
        <f t="shared" si="171"/>
        <v>654.9</v>
      </c>
      <c r="U134" s="93">
        <f t="shared" si="171"/>
        <v>0</v>
      </c>
      <c r="V134" s="93">
        <f t="shared" ref="U134:Z137" si="172">V135</f>
        <v>654.9</v>
      </c>
      <c r="W134" s="93">
        <f t="shared" si="171"/>
        <v>0</v>
      </c>
      <c r="X134" s="93">
        <f t="shared" si="172"/>
        <v>654.9</v>
      </c>
      <c r="Y134" s="93">
        <f t="shared" si="171"/>
        <v>0</v>
      </c>
      <c r="Z134" s="93">
        <f t="shared" si="172"/>
        <v>654.9</v>
      </c>
    </row>
    <row r="135" spans="1:26" ht="49.5" x14ac:dyDescent="0.25">
      <c r="A135" s="44" t="s">
        <v>77</v>
      </c>
      <c r="B135" s="45" t="s">
        <v>16</v>
      </c>
      <c r="C135" s="45" t="s">
        <v>82</v>
      </c>
      <c r="D135" s="46" t="s">
        <v>78</v>
      </c>
      <c r="E135" s="47" t="s">
        <v>58</v>
      </c>
      <c r="F135" s="97">
        <f t="shared" si="171"/>
        <v>654.9</v>
      </c>
      <c r="G135" s="97">
        <f t="shared" si="171"/>
        <v>0</v>
      </c>
      <c r="H135" s="97">
        <f t="shared" si="171"/>
        <v>654.9</v>
      </c>
      <c r="I135" s="97">
        <f t="shared" si="171"/>
        <v>0</v>
      </c>
      <c r="J135" s="97">
        <f t="shared" si="171"/>
        <v>654.9</v>
      </c>
      <c r="K135" s="97">
        <f t="shared" si="171"/>
        <v>0</v>
      </c>
      <c r="L135" s="97">
        <f t="shared" si="171"/>
        <v>654.9</v>
      </c>
      <c r="M135" s="95">
        <f t="shared" si="171"/>
        <v>0</v>
      </c>
      <c r="N135" s="97">
        <f t="shared" si="171"/>
        <v>654.9</v>
      </c>
      <c r="O135" s="97">
        <f t="shared" si="171"/>
        <v>0</v>
      </c>
      <c r="P135" s="97">
        <f t="shared" si="171"/>
        <v>654.9</v>
      </c>
      <c r="Q135" s="97">
        <f t="shared" si="171"/>
        <v>0</v>
      </c>
      <c r="R135" s="97">
        <f t="shared" si="171"/>
        <v>654.9</v>
      </c>
      <c r="S135" s="97">
        <f t="shared" si="171"/>
        <v>0</v>
      </c>
      <c r="T135" s="97">
        <f t="shared" si="171"/>
        <v>654.9</v>
      </c>
      <c r="U135" s="97">
        <f t="shared" si="172"/>
        <v>0</v>
      </c>
      <c r="V135" s="97">
        <f t="shared" si="172"/>
        <v>654.9</v>
      </c>
      <c r="W135" s="97">
        <f t="shared" si="172"/>
        <v>0</v>
      </c>
      <c r="X135" s="97">
        <f t="shared" si="172"/>
        <v>654.9</v>
      </c>
      <c r="Y135" s="97">
        <f t="shared" si="172"/>
        <v>0</v>
      </c>
      <c r="Z135" s="97">
        <f t="shared" si="172"/>
        <v>654.9</v>
      </c>
    </row>
    <row r="136" spans="1:26" ht="51.75" x14ac:dyDescent="0.3">
      <c r="A136" s="41" t="s">
        <v>83</v>
      </c>
      <c r="B136" s="49" t="s">
        <v>16</v>
      </c>
      <c r="C136" s="49" t="s">
        <v>82</v>
      </c>
      <c r="D136" s="14" t="s">
        <v>84</v>
      </c>
      <c r="E136" s="24" t="s">
        <v>58</v>
      </c>
      <c r="F136" s="93">
        <f t="shared" si="171"/>
        <v>654.9</v>
      </c>
      <c r="G136" s="93">
        <f t="shared" si="171"/>
        <v>0</v>
      </c>
      <c r="H136" s="93">
        <f t="shared" si="171"/>
        <v>654.9</v>
      </c>
      <c r="I136" s="93">
        <f t="shared" si="171"/>
        <v>0</v>
      </c>
      <c r="J136" s="93">
        <f t="shared" si="171"/>
        <v>654.9</v>
      </c>
      <c r="K136" s="93">
        <f t="shared" si="171"/>
        <v>0</v>
      </c>
      <c r="L136" s="93">
        <f t="shared" si="171"/>
        <v>654.9</v>
      </c>
      <c r="M136" s="95">
        <f t="shared" si="171"/>
        <v>0</v>
      </c>
      <c r="N136" s="94">
        <f t="shared" si="171"/>
        <v>654.9</v>
      </c>
      <c r="O136" s="94">
        <f t="shared" si="171"/>
        <v>0</v>
      </c>
      <c r="P136" s="94">
        <f t="shared" si="171"/>
        <v>654.9</v>
      </c>
      <c r="Q136" s="94">
        <f t="shared" si="171"/>
        <v>0</v>
      </c>
      <c r="R136" s="94">
        <f t="shared" si="171"/>
        <v>654.9</v>
      </c>
      <c r="S136" s="94">
        <f t="shared" si="171"/>
        <v>0</v>
      </c>
      <c r="T136" s="94">
        <f t="shared" si="171"/>
        <v>654.9</v>
      </c>
      <c r="U136" s="94">
        <f t="shared" si="172"/>
        <v>0</v>
      </c>
      <c r="V136" s="94">
        <f t="shared" si="172"/>
        <v>654.9</v>
      </c>
      <c r="W136" s="94">
        <f t="shared" si="172"/>
        <v>0</v>
      </c>
      <c r="X136" s="94">
        <f t="shared" si="172"/>
        <v>654.9</v>
      </c>
      <c r="Y136" s="94">
        <f t="shared" si="172"/>
        <v>0</v>
      </c>
      <c r="Z136" s="94">
        <f t="shared" si="172"/>
        <v>654.9</v>
      </c>
    </row>
    <row r="137" spans="1:26" ht="33" x14ac:dyDescent="0.25">
      <c r="A137" s="25" t="s">
        <v>21</v>
      </c>
      <c r="B137" s="50" t="s">
        <v>16</v>
      </c>
      <c r="C137" s="50" t="s">
        <v>82</v>
      </c>
      <c r="D137" s="18" t="s">
        <v>84</v>
      </c>
      <c r="E137" s="19" t="s">
        <v>59</v>
      </c>
      <c r="F137" s="95">
        <f t="shared" si="171"/>
        <v>654.9</v>
      </c>
      <c r="G137" s="95">
        <f t="shared" si="171"/>
        <v>0</v>
      </c>
      <c r="H137" s="95">
        <f t="shared" si="171"/>
        <v>654.9</v>
      </c>
      <c r="I137" s="95">
        <f t="shared" si="171"/>
        <v>0</v>
      </c>
      <c r="J137" s="95">
        <f t="shared" si="171"/>
        <v>654.9</v>
      </c>
      <c r="K137" s="95">
        <f t="shared" si="171"/>
        <v>0</v>
      </c>
      <c r="L137" s="95">
        <f t="shared" si="171"/>
        <v>654.9</v>
      </c>
      <c r="M137" s="95">
        <f t="shared" si="171"/>
        <v>0</v>
      </c>
      <c r="N137" s="95">
        <f t="shared" si="171"/>
        <v>654.9</v>
      </c>
      <c r="O137" s="95">
        <f t="shared" si="171"/>
        <v>0</v>
      </c>
      <c r="P137" s="95">
        <f t="shared" si="171"/>
        <v>654.9</v>
      </c>
      <c r="Q137" s="95">
        <f t="shared" si="171"/>
        <v>0</v>
      </c>
      <c r="R137" s="129">
        <f t="shared" si="171"/>
        <v>654.9</v>
      </c>
      <c r="S137" s="95">
        <f t="shared" si="171"/>
        <v>0</v>
      </c>
      <c r="T137" s="95">
        <f t="shared" si="171"/>
        <v>654.9</v>
      </c>
      <c r="U137" s="95">
        <f t="shared" si="172"/>
        <v>0</v>
      </c>
      <c r="V137" s="95">
        <f t="shared" si="172"/>
        <v>654.9</v>
      </c>
      <c r="W137" s="95">
        <f t="shared" si="172"/>
        <v>0</v>
      </c>
      <c r="X137" s="95">
        <f t="shared" si="172"/>
        <v>654.9</v>
      </c>
      <c r="Y137" s="95">
        <f t="shared" si="172"/>
        <v>0</v>
      </c>
      <c r="Z137" s="95">
        <f t="shared" si="172"/>
        <v>654.9</v>
      </c>
    </row>
    <row r="138" spans="1:26" ht="33" x14ac:dyDescent="0.25">
      <c r="A138" s="25" t="s">
        <v>22</v>
      </c>
      <c r="B138" s="50" t="s">
        <v>16</v>
      </c>
      <c r="C138" s="50" t="s">
        <v>82</v>
      </c>
      <c r="D138" s="18" t="s">
        <v>84</v>
      </c>
      <c r="E138" s="19" t="s">
        <v>60</v>
      </c>
      <c r="F138" s="95">
        <v>654.9</v>
      </c>
      <c r="G138" s="95">
        <v>0</v>
      </c>
      <c r="H138" s="95">
        <f>F138+G138</f>
        <v>654.9</v>
      </c>
      <c r="I138" s="95">
        <v>0</v>
      </c>
      <c r="J138" s="95">
        <f>H138+I138</f>
        <v>654.9</v>
      </c>
      <c r="K138" s="95">
        <v>0</v>
      </c>
      <c r="L138" s="95">
        <f>J138+K138</f>
        <v>654.9</v>
      </c>
      <c r="M138" s="95">
        <v>0</v>
      </c>
      <c r="N138" s="95">
        <f>L138+M138</f>
        <v>654.9</v>
      </c>
      <c r="O138" s="95">
        <v>0</v>
      </c>
      <c r="P138" s="95">
        <f>N138+O138</f>
        <v>654.9</v>
      </c>
      <c r="Q138" s="95">
        <v>0</v>
      </c>
      <c r="R138" s="129">
        <f>P138+Q138</f>
        <v>654.9</v>
      </c>
      <c r="S138" s="95">
        <v>0</v>
      </c>
      <c r="T138" s="95">
        <f>R138+S138</f>
        <v>654.9</v>
      </c>
      <c r="U138" s="95">
        <v>0</v>
      </c>
      <c r="V138" s="95">
        <f>T138+U138</f>
        <v>654.9</v>
      </c>
      <c r="W138" s="95">
        <v>0</v>
      </c>
      <c r="X138" s="95">
        <f>V138+W138</f>
        <v>654.9</v>
      </c>
      <c r="Y138" s="95">
        <v>0</v>
      </c>
      <c r="Z138" s="95">
        <f>X138+Y138</f>
        <v>654.9</v>
      </c>
    </row>
    <row r="139" spans="1:26" ht="33" x14ac:dyDescent="0.25">
      <c r="A139" s="21" t="s">
        <v>411</v>
      </c>
      <c r="B139" s="9" t="s">
        <v>16</v>
      </c>
      <c r="C139" s="23">
        <v>14</v>
      </c>
      <c r="D139" s="10"/>
      <c r="E139" s="11"/>
      <c r="F139" s="93">
        <f t="shared" ref="F139:Z139" si="173">F140</f>
        <v>21700</v>
      </c>
      <c r="G139" s="93">
        <f t="shared" si="173"/>
        <v>791.9</v>
      </c>
      <c r="H139" s="93">
        <f t="shared" si="173"/>
        <v>22491.9</v>
      </c>
      <c r="I139" s="93">
        <f t="shared" si="173"/>
        <v>0</v>
      </c>
      <c r="J139" s="93">
        <f t="shared" si="173"/>
        <v>22491.9</v>
      </c>
      <c r="K139" s="93">
        <f t="shared" si="173"/>
        <v>0</v>
      </c>
      <c r="L139" s="93">
        <f t="shared" si="173"/>
        <v>22491.9</v>
      </c>
      <c r="M139" s="95">
        <f t="shared" si="173"/>
        <v>0</v>
      </c>
      <c r="N139" s="93">
        <f t="shared" si="173"/>
        <v>22491.9</v>
      </c>
      <c r="O139" s="93">
        <f t="shared" si="173"/>
        <v>0</v>
      </c>
      <c r="P139" s="93">
        <f t="shared" si="173"/>
        <v>22491.9</v>
      </c>
      <c r="Q139" s="93">
        <f t="shared" si="173"/>
        <v>0</v>
      </c>
      <c r="R139" s="93">
        <f t="shared" si="173"/>
        <v>22491.9</v>
      </c>
      <c r="S139" s="93">
        <f t="shared" si="173"/>
        <v>0</v>
      </c>
      <c r="T139" s="93">
        <f t="shared" si="173"/>
        <v>22491.9</v>
      </c>
      <c r="U139" s="93">
        <f t="shared" si="173"/>
        <v>0</v>
      </c>
      <c r="V139" s="93">
        <f t="shared" si="173"/>
        <v>22491.9</v>
      </c>
      <c r="W139" s="93">
        <f t="shared" si="173"/>
        <v>0</v>
      </c>
      <c r="X139" s="93">
        <f t="shared" si="173"/>
        <v>22491.9</v>
      </c>
      <c r="Y139" s="93">
        <f t="shared" si="173"/>
        <v>0</v>
      </c>
      <c r="Z139" s="93">
        <f t="shared" si="173"/>
        <v>22491.9</v>
      </c>
    </row>
    <row r="140" spans="1:26" ht="49.5" x14ac:dyDescent="0.25">
      <c r="A140" s="44" t="s">
        <v>77</v>
      </c>
      <c r="B140" s="45" t="s">
        <v>16</v>
      </c>
      <c r="C140" s="47">
        <v>14</v>
      </c>
      <c r="D140" s="46" t="s">
        <v>78</v>
      </c>
      <c r="E140" s="47"/>
      <c r="F140" s="97">
        <f>F141+F144+F150+F153+F147</f>
        <v>21700</v>
      </c>
      <c r="G140" s="97">
        <f t="shared" ref="G140:H140" si="174">G141+G144+G150+G153+G147</f>
        <v>791.9</v>
      </c>
      <c r="H140" s="97">
        <f t="shared" si="174"/>
        <v>22491.9</v>
      </c>
      <c r="I140" s="97">
        <f t="shared" ref="I140:J140" si="175">I141+I144+I150+I153+I147</f>
        <v>0</v>
      </c>
      <c r="J140" s="97">
        <f t="shared" si="175"/>
        <v>22491.9</v>
      </c>
      <c r="K140" s="97">
        <f t="shared" ref="K140:L140" si="176">K141+K144+K150+K153+K147</f>
        <v>0</v>
      </c>
      <c r="L140" s="97">
        <f t="shared" si="176"/>
        <v>22491.9</v>
      </c>
      <c r="M140" s="95">
        <f t="shared" ref="M140:N140" si="177">M141+M144+M150+M153+M147</f>
        <v>0</v>
      </c>
      <c r="N140" s="97">
        <f t="shared" si="177"/>
        <v>22491.9</v>
      </c>
      <c r="O140" s="97">
        <f t="shared" ref="O140:P140" si="178">O141+O144+O150+O153+O147</f>
        <v>0</v>
      </c>
      <c r="P140" s="97">
        <f t="shared" si="178"/>
        <v>22491.9</v>
      </c>
      <c r="Q140" s="97">
        <f t="shared" ref="Q140:R140" si="179">Q141+Q144+Q150+Q153+Q147</f>
        <v>0</v>
      </c>
      <c r="R140" s="97">
        <f t="shared" si="179"/>
        <v>22491.9</v>
      </c>
      <c r="S140" s="97">
        <f t="shared" ref="S140:T140" si="180">S141+S144+S150+S153+S147</f>
        <v>0</v>
      </c>
      <c r="T140" s="97">
        <f t="shared" si="180"/>
        <v>22491.9</v>
      </c>
      <c r="U140" s="97">
        <f t="shared" ref="U140:V140" si="181">U141+U144+U150+U153+U147</f>
        <v>0</v>
      </c>
      <c r="V140" s="97">
        <f t="shared" si="181"/>
        <v>22491.9</v>
      </c>
      <c r="W140" s="97">
        <f t="shared" ref="W140:X140" si="182">W141+W144+W150+W153+W147</f>
        <v>0</v>
      </c>
      <c r="X140" s="97">
        <f t="shared" si="182"/>
        <v>22491.9</v>
      </c>
      <c r="Y140" s="97">
        <f t="shared" ref="Y140:Z140" si="183">Y141+Y144+Y150+Y153+Y147</f>
        <v>0</v>
      </c>
      <c r="Z140" s="97">
        <f t="shared" si="183"/>
        <v>22491.9</v>
      </c>
    </row>
    <row r="141" spans="1:26" ht="51.75" x14ac:dyDescent="0.3">
      <c r="A141" s="41" t="s">
        <v>85</v>
      </c>
      <c r="B141" s="13" t="s">
        <v>16</v>
      </c>
      <c r="C141" s="24">
        <v>14</v>
      </c>
      <c r="D141" s="14" t="s">
        <v>86</v>
      </c>
      <c r="E141" s="24"/>
      <c r="F141" s="94">
        <f t="shared" ref="F141:Y142" si="184">F142</f>
        <v>20120</v>
      </c>
      <c r="G141" s="94">
        <f t="shared" si="184"/>
        <v>791.9</v>
      </c>
      <c r="H141" s="94">
        <f t="shared" si="184"/>
        <v>20911.900000000001</v>
      </c>
      <c r="I141" s="94">
        <f t="shared" si="184"/>
        <v>0</v>
      </c>
      <c r="J141" s="94">
        <f t="shared" si="184"/>
        <v>20911.900000000001</v>
      </c>
      <c r="K141" s="94">
        <f t="shared" si="184"/>
        <v>0</v>
      </c>
      <c r="L141" s="94">
        <f t="shared" si="184"/>
        <v>20911.900000000001</v>
      </c>
      <c r="M141" s="95">
        <f t="shared" si="184"/>
        <v>0</v>
      </c>
      <c r="N141" s="94">
        <f t="shared" si="184"/>
        <v>20911.900000000001</v>
      </c>
      <c r="O141" s="94">
        <f t="shared" si="184"/>
        <v>0</v>
      </c>
      <c r="P141" s="94">
        <f t="shared" si="184"/>
        <v>20911.900000000001</v>
      </c>
      <c r="Q141" s="94">
        <f t="shared" si="184"/>
        <v>0</v>
      </c>
      <c r="R141" s="94">
        <f t="shared" si="184"/>
        <v>20911.900000000001</v>
      </c>
      <c r="S141" s="94">
        <f t="shared" si="184"/>
        <v>0</v>
      </c>
      <c r="T141" s="94">
        <f t="shared" si="184"/>
        <v>20911.900000000001</v>
      </c>
      <c r="U141" s="94">
        <f t="shared" si="184"/>
        <v>0</v>
      </c>
      <c r="V141" s="94">
        <f t="shared" ref="U141:Z142" si="185">V142</f>
        <v>20911.900000000001</v>
      </c>
      <c r="W141" s="94">
        <f t="shared" si="184"/>
        <v>162</v>
      </c>
      <c r="X141" s="94">
        <f t="shared" si="185"/>
        <v>21073.9</v>
      </c>
      <c r="Y141" s="94">
        <f t="shared" si="184"/>
        <v>0</v>
      </c>
      <c r="Z141" s="94">
        <f t="shared" si="185"/>
        <v>21073.9</v>
      </c>
    </row>
    <row r="142" spans="1:26" ht="33" x14ac:dyDescent="0.25">
      <c r="A142" s="25" t="s">
        <v>21</v>
      </c>
      <c r="B142" s="17" t="s">
        <v>16</v>
      </c>
      <c r="C142" s="19">
        <v>14</v>
      </c>
      <c r="D142" s="18" t="s">
        <v>86</v>
      </c>
      <c r="E142" s="19">
        <v>200</v>
      </c>
      <c r="F142" s="95">
        <f t="shared" si="184"/>
        <v>20120</v>
      </c>
      <c r="G142" s="95">
        <f t="shared" si="184"/>
        <v>791.9</v>
      </c>
      <c r="H142" s="95">
        <f t="shared" si="184"/>
        <v>20911.900000000001</v>
      </c>
      <c r="I142" s="95">
        <f t="shared" si="184"/>
        <v>0</v>
      </c>
      <c r="J142" s="95">
        <f t="shared" si="184"/>
        <v>20911.900000000001</v>
      </c>
      <c r="K142" s="95">
        <f t="shared" si="184"/>
        <v>0</v>
      </c>
      <c r="L142" s="95">
        <f t="shared" si="184"/>
        <v>20911.900000000001</v>
      </c>
      <c r="M142" s="95">
        <f t="shared" si="184"/>
        <v>0</v>
      </c>
      <c r="N142" s="95">
        <f t="shared" si="184"/>
        <v>20911.900000000001</v>
      </c>
      <c r="O142" s="95">
        <f t="shared" si="184"/>
        <v>0</v>
      </c>
      <c r="P142" s="95">
        <f t="shared" si="184"/>
        <v>20911.900000000001</v>
      </c>
      <c r="Q142" s="95">
        <f t="shared" si="184"/>
        <v>0</v>
      </c>
      <c r="R142" s="129">
        <f t="shared" si="184"/>
        <v>20911.900000000001</v>
      </c>
      <c r="S142" s="95">
        <f t="shared" si="184"/>
        <v>0</v>
      </c>
      <c r="T142" s="95">
        <f t="shared" si="184"/>
        <v>20911.900000000001</v>
      </c>
      <c r="U142" s="95">
        <f t="shared" si="185"/>
        <v>0</v>
      </c>
      <c r="V142" s="95">
        <f t="shared" si="185"/>
        <v>20911.900000000001</v>
      </c>
      <c r="W142" s="95">
        <f t="shared" si="185"/>
        <v>162</v>
      </c>
      <c r="X142" s="95">
        <f t="shared" si="185"/>
        <v>21073.9</v>
      </c>
      <c r="Y142" s="95">
        <f t="shared" si="185"/>
        <v>0</v>
      </c>
      <c r="Z142" s="95">
        <f t="shared" si="185"/>
        <v>21073.9</v>
      </c>
    </row>
    <row r="143" spans="1:26" ht="33" x14ac:dyDescent="0.25">
      <c r="A143" s="25" t="s">
        <v>22</v>
      </c>
      <c r="B143" s="17" t="s">
        <v>16</v>
      </c>
      <c r="C143" s="19">
        <v>14</v>
      </c>
      <c r="D143" s="18" t="s">
        <v>86</v>
      </c>
      <c r="E143" s="19">
        <v>240</v>
      </c>
      <c r="F143" s="95">
        <v>20120</v>
      </c>
      <c r="G143" s="95">
        <v>791.9</v>
      </c>
      <c r="H143" s="95">
        <f>F143+G143</f>
        <v>20911.900000000001</v>
      </c>
      <c r="I143" s="95">
        <v>0</v>
      </c>
      <c r="J143" s="95">
        <f>H143+I143</f>
        <v>20911.900000000001</v>
      </c>
      <c r="K143" s="95">
        <v>0</v>
      </c>
      <c r="L143" s="95">
        <f>J143+K143</f>
        <v>20911.900000000001</v>
      </c>
      <c r="M143" s="95">
        <v>0</v>
      </c>
      <c r="N143" s="95">
        <f>L143+M143</f>
        <v>20911.900000000001</v>
      </c>
      <c r="O143" s="95">
        <v>0</v>
      </c>
      <c r="P143" s="95">
        <f>N143+O143</f>
        <v>20911.900000000001</v>
      </c>
      <c r="Q143" s="95">
        <v>0</v>
      </c>
      <c r="R143" s="129">
        <f>P143+Q143</f>
        <v>20911.900000000001</v>
      </c>
      <c r="S143" s="95">
        <v>0</v>
      </c>
      <c r="T143" s="95">
        <f>R143+S143</f>
        <v>20911.900000000001</v>
      </c>
      <c r="U143" s="95">
        <v>0</v>
      </c>
      <c r="V143" s="95">
        <f>T143+U143</f>
        <v>20911.900000000001</v>
      </c>
      <c r="W143" s="95">
        <v>162</v>
      </c>
      <c r="X143" s="95">
        <f>V143+W143</f>
        <v>21073.9</v>
      </c>
      <c r="Y143" s="95">
        <v>0</v>
      </c>
      <c r="Z143" s="95">
        <f>X143+Y143</f>
        <v>21073.9</v>
      </c>
    </row>
    <row r="144" spans="1:26" ht="51.75" x14ac:dyDescent="0.3">
      <c r="A144" s="41" t="s">
        <v>412</v>
      </c>
      <c r="B144" s="13" t="s">
        <v>16</v>
      </c>
      <c r="C144" s="24">
        <v>14</v>
      </c>
      <c r="D144" s="14" t="s">
        <v>84</v>
      </c>
      <c r="E144" s="24"/>
      <c r="F144" s="94">
        <f t="shared" ref="F144:Y145" si="186">F145</f>
        <v>118</v>
      </c>
      <c r="G144" s="94">
        <f t="shared" si="186"/>
        <v>0</v>
      </c>
      <c r="H144" s="94">
        <f t="shared" si="186"/>
        <v>118</v>
      </c>
      <c r="I144" s="94">
        <f t="shared" si="186"/>
        <v>0</v>
      </c>
      <c r="J144" s="94">
        <f t="shared" si="186"/>
        <v>118</v>
      </c>
      <c r="K144" s="94">
        <f t="shared" si="186"/>
        <v>0</v>
      </c>
      <c r="L144" s="94">
        <f t="shared" si="186"/>
        <v>118</v>
      </c>
      <c r="M144" s="95">
        <f t="shared" si="186"/>
        <v>0</v>
      </c>
      <c r="N144" s="94">
        <f t="shared" si="186"/>
        <v>118</v>
      </c>
      <c r="O144" s="94">
        <f t="shared" si="186"/>
        <v>0</v>
      </c>
      <c r="P144" s="94">
        <f t="shared" si="186"/>
        <v>118</v>
      </c>
      <c r="Q144" s="94">
        <f t="shared" si="186"/>
        <v>0</v>
      </c>
      <c r="R144" s="94">
        <f t="shared" si="186"/>
        <v>118</v>
      </c>
      <c r="S144" s="94">
        <f t="shared" si="186"/>
        <v>0</v>
      </c>
      <c r="T144" s="94">
        <f t="shared" si="186"/>
        <v>118</v>
      </c>
      <c r="U144" s="94">
        <f t="shared" si="186"/>
        <v>0</v>
      </c>
      <c r="V144" s="94">
        <f t="shared" ref="U144:Z145" si="187">V145</f>
        <v>118</v>
      </c>
      <c r="W144" s="94">
        <f t="shared" si="186"/>
        <v>0</v>
      </c>
      <c r="X144" s="94">
        <f t="shared" si="187"/>
        <v>118</v>
      </c>
      <c r="Y144" s="94">
        <f t="shared" si="186"/>
        <v>0</v>
      </c>
      <c r="Z144" s="94">
        <f t="shared" si="187"/>
        <v>118</v>
      </c>
    </row>
    <row r="145" spans="1:26" ht="33" x14ac:dyDescent="0.25">
      <c r="A145" s="25" t="s">
        <v>21</v>
      </c>
      <c r="B145" s="17" t="s">
        <v>16</v>
      </c>
      <c r="C145" s="19">
        <v>14</v>
      </c>
      <c r="D145" s="18" t="s">
        <v>84</v>
      </c>
      <c r="E145" s="19">
        <v>200</v>
      </c>
      <c r="F145" s="95">
        <f t="shared" si="186"/>
        <v>118</v>
      </c>
      <c r="G145" s="95">
        <f t="shared" si="186"/>
        <v>0</v>
      </c>
      <c r="H145" s="95">
        <f t="shared" si="186"/>
        <v>118</v>
      </c>
      <c r="I145" s="95">
        <f t="shared" si="186"/>
        <v>0</v>
      </c>
      <c r="J145" s="95">
        <f t="shared" si="186"/>
        <v>118</v>
      </c>
      <c r="K145" s="95">
        <f t="shared" si="186"/>
        <v>0</v>
      </c>
      <c r="L145" s="95">
        <f t="shared" si="186"/>
        <v>118</v>
      </c>
      <c r="M145" s="95">
        <f t="shared" si="186"/>
        <v>0</v>
      </c>
      <c r="N145" s="95">
        <f t="shared" si="186"/>
        <v>118</v>
      </c>
      <c r="O145" s="95">
        <f t="shared" si="186"/>
        <v>0</v>
      </c>
      <c r="P145" s="95">
        <f t="shared" si="186"/>
        <v>118</v>
      </c>
      <c r="Q145" s="95">
        <f t="shared" si="186"/>
        <v>0</v>
      </c>
      <c r="R145" s="129">
        <f t="shared" si="186"/>
        <v>118</v>
      </c>
      <c r="S145" s="95">
        <f t="shared" si="186"/>
        <v>0</v>
      </c>
      <c r="T145" s="95">
        <f t="shared" si="186"/>
        <v>118</v>
      </c>
      <c r="U145" s="95">
        <f t="shared" si="187"/>
        <v>0</v>
      </c>
      <c r="V145" s="95">
        <f t="shared" si="187"/>
        <v>118</v>
      </c>
      <c r="W145" s="95">
        <f t="shared" si="187"/>
        <v>0</v>
      </c>
      <c r="X145" s="95">
        <f t="shared" si="187"/>
        <v>118</v>
      </c>
      <c r="Y145" s="95">
        <f t="shared" si="187"/>
        <v>0</v>
      </c>
      <c r="Z145" s="95">
        <f t="shared" si="187"/>
        <v>118</v>
      </c>
    </row>
    <row r="146" spans="1:26" ht="33" x14ac:dyDescent="0.25">
      <c r="A146" s="25" t="s">
        <v>22</v>
      </c>
      <c r="B146" s="17" t="s">
        <v>16</v>
      </c>
      <c r="C146" s="19">
        <v>14</v>
      </c>
      <c r="D146" s="18" t="s">
        <v>84</v>
      </c>
      <c r="E146" s="19">
        <v>240</v>
      </c>
      <c r="F146" s="95">
        <v>118</v>
      </c>
      <c r="G146" s="95">
        <v>0</v>
      </c>
      <c r="H146" s="95">
        <f>F146+G146</f>
        <v>118</v>
      </c>
      <c r="I146" s="95">
        <v>0</v>
      </c>
      <c r="J146" s="95">
        <f>H146+I146</f>
        <v>118</v>
      </c>
      <c r="K146" s="95">
        <v>0</v>
      </c>
      <c r="L146" s="95">
        <f>J146+K146</f>
        <v>118</v>
      </c>
      <c r="M146" s="95">
        <v>0</v>
      </c>
      <c r="N146" s="95">
        <f>L146+M146</f>
        <v>118</v>
      </c>
      <c r="O146" s="95">
        <v>0</v>
      </c>
      <c r="P146" s="95">
        <f>N146+O146</f>
        <v>118</v>
      </c>
      <c r="Q146" s="95">
        <v>0</v>
      </c>
      <c r="R146" s="129">
        <f>P146+Q146</f>
        <v>118</v>
      </c>
      <c r="S146" s="95">
        <v>0</v>
      </c>
      <c r="T146" s="95">
        <f>R146+S146</f>
        <v>118</v>
      </c>
      <c r="U146" s="95">
        <v>0</v>
      </c>
      <c r="V146" s="95">
        <f>T146+U146</f>
        <v>118</v>
      </c>
      <c r="W146" s="95">
        <v>0</v>
      </c>
      <c r="X146" s="95">
        <f>V146+W146</f>
        <v>118</v>
      </c>
      <c r="Y146" s="95">
        <v>0</v>
      </c>
      <c r="Z146" s="95">
        <f>X146+Y146</f>
        <v>118</v>
      </c>
    </row>
    <row r="147" spans="1:26" ht="34.5" x14ac:dyDescent="0.3">
      <c r="A147" s="41" t="s">
        <v>466</v>
      </c>
      <c r="B147" s="13" t="s">
        <v>16</v>
      </c>
      <c r="C147" s="13" t="s">
        <v>87</v>
      </c>
      <c r="D147" s="14" t="s">
        <v>467</v>
      </c>
      <c r="E147" s="19" t="s">
        <v>58</v>
      </c>
      <c r="F147" s="87">
        <f>F148</f>
        <v>465</v>
      </c>
      <c r="G147" s="87">
        <f t="shared" ref="G147:Y148" si="188">G148</f>
        <v>0</v>
      </c>
      <c r="H147" s="87">
        <f t="shared" si="188"/>
        <v>465</v>
      </c>
      <c r="I147" s="87">
        <f t="shared" si="188"/>
        <v>0</v>
      </c>
      <c r="J147" s="87">
        <f t="shared" si="188"/>
        <v>465</v>
      </c>
      <c r="K147" s="87">
        <f t="shared" si="188"/>
        <v>0</v>
      </c>
      <c r="L147" s="87">
        <f t="shared" si="188"/>
        <v>465</v>
      </c>
      <c r="M147" s="95">
        <f t="shared" si="188"/>
        <v>0</v>
      </c>
      <c r="N147" s="94">
        <f t="shared" si="188"/>
        <v>465</v>
      </c>
      <c r="O147" s="94">
        <f t="shared" si="188"/>
        <v>0</v>
      </c>
      <c r="P147" s="94">
        <f t="shared" si="188"/>
        <v>465</v>
      </c>
      <c r="Q147" s="94">
        <f t="shared" si="188"/>
        <v>0</v>
      </c>
      <c r="R147" s="94">
        <f t="shared" si="188"/>
        <v>465</v>
      </c>
      <c r="S147" s="94">
        <f t="shared" si="188"/>
        <v>0</v>
      </c>
      <c r="T147" s="94">
        <f t="shared" si="188"/>
        <v>465</v>
      </c>
      <c r="U147" s="94">
        <f t="shared" si="188"/>
        <v>0</v>
      </c>
      <c r="V147" s="94">
        <f t="shared" si="188"/>
        <v>465</v>
      </c>
      <c r="W147" s="94">
        <f t="shared" si="188"/>
        <v>0</v>
      </c>
      <c r="X147" s="94">
        <f t="shared" ref="W147:Z148" si="189">X148</f>
        <v>465</v>
      </c>
      <c r="Y147" s="94">
        <f t="shared" si="188"/>
        <v>0</v>
      </c>
      <c r="Z147" s="94">
        <f t="shared" si="189"/>
        <v>465</v>
      </c>
    </row>
    <row r="148" spans="1:26" ht="33" x14ac:dyDescent="0.25">
      <c r="A148" s="25" t="s">
        <v>21</v>
      </c>
      <c r="B148" s="17" t="s">
        <v>16</v>
      </c>
      <c r="C148" s="17" t="s">
        <v>87</v>
      </c>
      <c r="D148" s="18" t="s">
        <v>467</v>
      </c>
      <c r="E148" s="19" t="s">
        <v>59</v>
      </c>
      <c r="F148" s="85">
        <f>F149</f>
        <v>465</v>
      </c>
      <c r="G148" s="85">
        <f t="shared" si="188"/>
        <v>0</v>
      </c>
      <c r="H148" s="85">
        <f t="shared" si="188"/>
        <v>465</v>
      </c>
      <c r="I148" s="85">
        <f t="shared" si="188"/>
        <v>0</v>
      </c>
      <c r="J148" s="85">
        <f t="shared" si="188"/>
        <v>465</v>
      </c>
      <c r="K148" s="85">
        <f t="shared" si="188"/>
        <v>0</v>
      </c>
      <c r="L148" s="85">
        <f t="shared" si="188"/>
        <v>465</v>
      </c>
      <c r="M148" s="95">
        <f t="shared" si="188"/>
        <v>0</v>
      </c>
      <c r="N148" s="95">
        <f t="shared" si="188"/>
        <v>465</v>
      </c>
      <c r="O148" s="95">
        <f t="shared" si="188"/>
        <v>0</v>
      </c>
      <c r="P148" s="95">
        <f t="shared" si="188"/>
        <v>465</v>
      </c>
      <c r="Q148" s="95">
        <f t="shared" si="188"/>
        <v>0</v>
      </c>
      <c r="R148" s="129">
        <f t="shared" si="188"/>
        <v>465</v>
      </c>
      <c r="S148" s="95">
        <f t="shared" si="188"/>
        <v>0</v>
      </c>
      <c r="T148" s="95">
        <f t="shared" si="188"/>
        <v>465</v>
      </c>
      <c r="U148" s="95">
        <f t="shared" si="188"/>
        <v>0</v>
      </c>
      <c r="V148" s="95">
        <f t="shared" si="188"/>
        <v>465</v>
      </c>
      <c r="W148" s="95">
        <f t="shared" si="189"/>
        <v>0</v>
      </c>
      <c r="X148" s="95">
        <f t="shared" si="189"/>
        <v>465</v>
      </c>
      <c r="Y148" s="95">
        <f t="shared" si="189"/>
        <v>0</v>
      </c>
      <c r="Z148" s="95">
        <f t="shared" si="189"/>
        <v>465</v>
      </c>
    </row>
    <row r="149" spans="1:26" ht="33" x14ac:dyDescent="0.25">
      <c r="A149" s="25" t="s">
        <v>22</v>
      </c>
      <c r="B149" s="17" t="s">
        <v>16</v>
      </c>
      <c r="C149" s="17" t="s">
        <v>87</v>
      </c>
      <c r="D149" s="18" t="s">
        <v>467</v>
      </c>
      <c r="E149" s="19" t="s">
        <v>60</v>
      </c>
      <c r="F149" s="85">
        <v>465</v>
      </c>
      <c r="G149" s="85">
        <v>0</v>
      </c>
      <c r="H149" s="95">
        <f>F149+G149</f>
        <v>465</v>
      </c>
      <c r="I149" s="95">
        <v>0</v>
      </c>
      <c r="J149" s="95">
        <f>H149+I149</f>
        <v>465</v>
      </c>
      <c r="K149" s="95">
        <v>0</v>
      </c>
      <c r="L149" s="95">
        <f>J149+K149</f>
        <v>465</v>
      </c>
      <c r="M149" s="95">
        <v>0</v>
      </c>
      <c r="N149" s="95">
        <f>L149+M149</f>
        <v>465</v>
      </c>
      <c r="O149" s="95">
        <v>0</v>
      </c>
      <c r="P149" s="95">
        <f>N149+O149</f>
        <v>465</v>
      </c>
      <c r="Q149" s="95">
        <v>0</v>
      </c>
      <c r="R149" s="129">
        <f>P149+Q149</f>
        <v>465</v>
      </c>
      <c r="S149" s="95">
        <v>0</v>
      </c>
      <c r="T149" s="95">
        <f>R149+S149</f>
        <v>465</v>
      </c>
      <c r="U149" s="95">
        <v>0</v>
      </c>
      <c r="V149" s="95">
        <f>T149+U149</f>
        <v>465</v>
      </c>
      <c r="W149" s="95">
        <v>0</v>
      </c>
      <c r="X149" s="95">
        <f>V149+W149</f>
        <v>465</v>
      </c>
      <c r="Y149" s="95">
        <v>0</v>
      </c>
      <c r="Z149" s="95">
        <f>X149+Y149</f>
        <v>465</v>
      </c>
    </row>
    <row r="150" spans="1:26" ht="17.25" x14ac:dyDescent="0.3">
      <c r="A150" s="12" t="s">
        <v>88</v>
      </c>
      <c r="B150" s="13" t="s">
        <v>16</v>
      </c>
      <c r="C150" s="13" t="s">
        <v>87</v>
      </c>
      <c r="D150" s="14" t="s">
        <v>89</v>
      </c>
      <c r="E150" s="24"/>
      <c r="F150" s="94">
        <f t="shared" ref="F150:Y151" si="190">F151</f>
        <v>835</v>
      </c>
      <c r="G150" s="94">
        <f t="shared" si="190"/>
        <v>0</v>
      </c>
      <c r="H150" s="94">
        <f t="shared" si="190"/>
        <v>835</v>
      </c>
      <c r="I150" s="94">
        <f t="shared" si="190"/>
        <v>0</v>
      </c>
      <c r="J150" s="94">
        <f t="shared" si="190"/>
        <v>835</v>
      </c>
      <c r="K150" s="94">
        <f t="shared" si="190"/>
        <v>0</v>
      </c>
      <c r="L150" s="94">
        <f t="shared" si="190"/>
        <v>835</v>
      </c>
      <c r="M150" s="95">
        <f t="shared" si="190"/>
        <v>0</v>
      </c>
      <c r="N150" s="94">
        <f t="shared" si="190"/>
        <v>835</v>
      </c>
      <c r="O150" s="94">
        <f t="shared" si="190"/>
        <v>0</v>
      </c>
      <c r="P150" s="94">
        <f t="shared" si="190"/>
        <v>835</v>
      </c>
      <c r="Q150" s="94">
        <f t="shared" si="190"/>
        <v>0</v>
      </c>
      <c r="R150" s="94">
        <f t="shared" si="190"/>
        <v>835</v>
      </c>
      <c r="S150" s="94">
        <f t="shared" si="190"/>
        <v>0</v>
      </c>
      <c r="T150" s="94">
        <f t="shared" si="190"/>
        <v>835</v>
      </c>
      <c r="U150" s="94">
        <f t="shared" si="190"/>
        <v>0</v>
      </c>
      <c r="V150" s="94">
        <f t="shared" ref="U150:Z151" si="191">V151</f>
        <v>835</v>
      </c>
      <c r="W150" s="94">
        <f t="shared" si="190"/>
        <v>0</v>
      </c>
      <c r="X150" s="94">
        <f t="shared" si="191"/>
        <v>835</v>
      </c>
      <c r="Y150" s="94">
        <f t="shared" si="190"/>
        <v>0</v>
      </c>
      <c r="Z150" s="94">
        <f t="shared" si="191"/>
        <v>835</v>
      </c>
    </row>
    <row r="151" spans="1:26" ht="33" x14ac:dyDescent="0.25">
      <c r="A151" s="25" t="s">
        <v>21</v>
      </c>
      <c r="B151" s="17" t="s">
        <v>16</v>
      </c>
      <c r="C151" s="17" t="s">
        <v>87</v>
      </c>
      <c r="D151" s="18" t="s">
        <v>89</v>
      </c>
      <c r="E151" s="19">
        <v>200</v>
      </c>
      <c r="F151" s="95">
        <f t="shared" si="190"/>
        <v>835</v>
      </c>
      <c r="G151" s="95">
        <f t="shared" si="190"/>
        <v>0</v>
      </c>
      <c r="H151" s="95">
        <f t="shared" si="190"/>
        <v>835</v>
      </c>
      <c r="I151" s="95">
        <f t="shared" si="190"/>
        <v>0</v>
      </c>
      <c r="J151" s="95">
        <f t="shared" si="190"/>
        <v>835</v>
      </c>
      <c r="K151" s="95">
        <f t="shared" si="190"/>
        <v>0</v>
      </c>
      <c r="L151" s="95">
        <f t="shared" si="190"/>
        <v>835</v>
      </c>
      <c r="M151" s="95">
        <f t="shared" si="190"/>
        <v>0</v>
      </c>
      <c r="N151" s="95">
        <f t="shared" si="190"/>
        <v>835</v>
      </c>
      <c r="O151" s="95">
        <f t="shared" si="190"/>
        <v>0</v>
      </c>
      <c r="P151" s="95">
        <f t="shared" si="190"/>
        <v>835</v>
      </c>
      <c r="Q151" s="95">
        <f t="shared" si="190"/>
        <v>0</v>
      </c>
      <c r="R151" s="129">
        <f t="shared" si="190"/>
        <v>835</v>
      </c>
      <c r="S151" s="95">
        <f t="shared" si="190"/>
        <v>0</v>
      </c>
      <c r="T151" s="95">
        <f t="shared" si="190"/>
        <v>835</v>
      </c>
      <c r="U151" s="95">
        <f t="shared" si="191"/>
        <v>0</v>
      </c>
      <c r="V151" s="95">
        <f t="shared" si="191"/>
        <v>835</v>
      </c>
      <c r="W151" s="95">
        <f t="shared" si="191"/>
        <v>0</v>
      </c>
      <c r="X151" s="95">
        <f t="shared" si="191"/>
        <v>835</v>
      </c>
      <c r="Y151" s="95">
        <f t="shared" si="191"/>
        <v>0</v>
      </c>
      <c r="Z151" s="95">
        <f t="shared" si="191"/>
        <v>835</v>
      </c>
    </row>
    <row r="152" spans="1:26" ht="33" x14ac:dyDescent="0.25">
      <c r="A152" s="25" t="s">
        <v>22</v>
      </c>
      <c r="B152" s="17" t="s">
        <v>16</v>
      </c>
      <c r="C152" s="17" t="s">
        <v>87</v>
      </c>
      <c r="D152" s="18" t="s">
        <v>89</v>
      </c>
      <c r="E152" s="19">
        <v>240</v>
      </c>
      <c r="F152" s="95">
        <v>835</v>
      </c>
      <c r="G152" s="95">
        <v>0</v>
      </c>
      <c r="H152" s="95">
        <f>F152+G152</f>
        <v>835</v>
      </c>
      <c r="I152" s="95">
        <v>0</v>
      </c>
      <c r="J152" s="95">
        <f>H152+I152</f>
        <v>835</v>
      </c>
      <c r="K152" s="95">
        <v>0</v>
      </c>
      <c r="L152" s="95">
        <f>J152+K152</f>
        <v>835</v>
      </c>
      <c r="M152" s="95">
        <v>0</v>
      </c>
      <c r="N152" s="95">
        <f>L152+M152</f>
        <v>835</v>
      </c>
      <c r="O152" s="95">
        <v>0</v>
      </c>
      <c r="P152" s="95">
        <f>N152+O152</f>
        <v>835</v>
      </c>
      <c r="Q152" s="95">
        <v>0</v>
      </c>
      <c r="R152" s="129">
        <f>P152+Q152</f>
        <v>835</v>
      </c>
      <c r="S152" s="95">
        <v>0</v>
      </c>
      <c r="T152" s="95">
        <f>R152+S152</f>
        <v>835</v>
      </c>
      <c r="U152" s="95">
        <v>0</v>
      </c>
      <c r="V152" s="95">
        <f>T152+U152</f>
        <v>835</v>
      </c>
      <c r="W152" s="95">
        <v>0</v>
      </c>
      <c r="X152" s="95">
        <f>V152+W152</f>
        <v>835</v>
      </c>
      <c r="Y152" s="95">
        <v>0</v>
      </c>
      <c r="Z152" s="95">
        <f>X152+Y152</f>
        <v>835</v>
      </c>
    </row>
    <row r="153" spans="1:26" ht="17.25" x14ac:dyDescent="0.3">
      <c r="A153" s="12" t="s">
        <v>90</v>
      </c>
      <c r="B153" s="13" t="s">
        <v>16</v>
      </c>
      <c r="C153" s="13" t="s">
        <v>87</v>
      </c>
      <c r="D153" s="14" t="s">
        <v>91</v>
      </c>
      <c r="E153" s="24"/>
      <c r="F153" s="94">
        <f t="shared" ref="F153:Y154" si="192">F154</f>
        <v>162</v>
      </c>
      <c r="G153" s="94">
        <f t="shared" si="192"/>
        <v>0</v>
      </c>
      <c r="H153" s="94">
        <f t="shared" si="192"/>
        <v>162</v>
      </c>
      <c r="I153" s="94">
        <f t="shared" si="192"/>
        <v>0</v>
      </c>
      <c r="J153" s="94">
        <f t="shared" si="192"/>
        <v>162</v>
      </c>
      <c r="K153" s="94">
        <f t="shared" si="192"/>
        <v>0</v>
      </c>
      <c r="L153" s="94">
        <f t="shared" si="192"/>
        <v>162</v>
      </c>
      <c r="M153" s="95">
        <f t="shared" si="192"/>
        <v>0</v>
      </c>
      <c r="N153" s="94">
        <f t="shared" si="192"/>
        <v>162</v>
      </c>
      <c r="O153" s="94">
        <f t="shared" si="192"/>
        <v>0</v>
      </c>
      <c r="P153" s="94">
        <f t="shared" si="192"/>
        <v>162</v>
      </c>
      <c r="Q153" s="94">
        <f t="shared" si="192"/>
        <v>0</v>
      </c>
      <c r="R153" s="94">
        <f t="shared" si="192"/>
        <v>162</v>
      </c>
      <c r="S153" s="94">
        <f t="shared" si="192"/>
        <v>0</v>
      </c>
      <c r="T153" s="94">
        <f t="shared" si="192"/>
        <v>162</v>
      </c>
      <c r="U153" s="94">
        <f t="shared" si="192"/>
        <v>0</v>
      </c>
      <c r="V153" s="94">
        <f t="shared" ref="U153:Z154" si="193">V154</f>
        <v>162</v>
      </c>
      <c r="W153" s="94">
        <f t="shared" si="192"/>
        <v>-162</v>
      </c>
      <c r="X153" s="94">
        <f t="shared" si="193"/>
        <v>0</v>
      </c>
      <c r="Y153" s="94">
        <f t="shared" si="192"/>
        <v>0</v>
      </c>
      <c r="Z153" s="94">
        <f t="shared" si="193"/>
        <v>0</v>
      </c>
    </row>
    <row r="154" spans="1:26" ht="33" x14ac:dyDescent="0.25">
      <c r="A154" s="25" t="s">
        <v>21</v>
      </c>
      <c r="B154" s="17" t="s">
        <v>16</v>
      </c>
      <c r="C154" s="17" t="s">
        <v>87</v>
      </c>
      <c r="D154" s="18" t="s">
        <v>91</v>
      </c>
      <c r="E154" s="19">
        <v>200</v>
      </c>
      <c r="F154" s="95">
        <f t="shared" si="192"/>
        <v>162</v>
      </c>
      <c r="G154" s="95">
        <f t="shared" si="192"/>
        <v>0</v>
      </c>
      <c r="H154" s="95">
        <f t="shared" si="192"/>
        <v>162</v>
      </c>
      <c r="I154" s="95">
        <f t="shared" si="192"/>
        <v>0</v>
      </c>
      <c r="J154" s="95">
        <f t="shared" si="192"/>
        <v>162</v>
      </c>
      <c r="K154" s="95">
        <f t="shared" si="192"/>
        <v>0</v>
      </c>
      <c r="L154" s="95">
        <f t="shared" si="192"/>
        <v>162</v>
      </c>
      <c r="M154" s="95">
        <f t="shared" si="192"/>
        <v>0</v>
      </c>
      <c r="N154" s="95">
        <f t="shared" si="192"/>
        <v>162</v>
      </c>
      <c r="O154" s="95">
        <f t="shared" si="192"/>
        <v>0</v>
      </c>
      <c r="P154" s="95">
        <f t="shared" si="192"/>
        <v>162</v>
      </c>
      <c r="Q154" s="95">
        <f t="shared" si="192"/>
        <v>0</v>
      </c>
      <c r="R154" s="129">
        <f t="shared" si="192"/>
        <v>162</v>
      </c>
      <c r="S154" s="95">
        <f t="shared" si="192"/>
        <v>0</v>
      </c>
      <c r="T154" s="95">
        <f t="shared" si="192"/>
        <v>162</v>
      </c>
      <c r="U154" s="95">
        <f t="shared" si="193"/>
        <v>0</v>
      </c>
      <c r="V154" s="95">
        <f t="shared" si="193"/>
        <v>162</v>
      </c>
      <c r="W154" s="95">
        <f t="shared" si="193"/>
        <v>-162</v>
      </c>
      <c r="X154" s="95">
        <f t="shared" si="193"/>
        <v>0</v>
      </c>
      <c r="Y154" s="95">
        <f t="shared" si="193"/>
        <v>0</v>
      </c>
      <c r="Z154" s="95">
        <f t="shared" si="193"/>
        <v>0</v>
      </c>
    </row>
    <row r="155" spans="1:26" ht="33" x14ac:dyDescent="0.25">
      <c r="A155" s="25" t="s">
        <v>22</v>
      </c>
      <c r="B155" s="17" t="s">
        <v>16</v>
      </c>
      <c r="C155" s="17" t="s">
        <v>87</v>
      </c>
      <c r="D155" s="18" t="s">
        <v>91</v>
      </c>
      <c r="E155" s="19">
        <v>240</v>
      </c>
      <c r="F155" s="95">
        <v>162</v>
      </c>
      <c r="G155" s="95">
        <v>0</v>
      </c>
      <c r="H155" s="95">
        <f>F155+G155</f>
        <v>162</v>
      </c>
      <c r="I155" s="95">
        <v>0</v>
      </c>
      <c r="J155" s="95">
        <f>H155+I155</f>
        <v>162</v>
      </c>
      <c r="K155" s="95">
        <v>0</v>
      </c>
      <c r="L155" s="95">
        <f>J155+K155</f>
        <v>162</v>
      </c>
      <c r="M155" s="95">
        <v>0</v>
      </c>
      <c r="N155" s="95">
        <f>L155+M155</f>
        <v>162</v>
      </c>
      <c r="O155" s="95">
        <v>0</v>
      </c>
      <c r="P155" s="95">
        <f>N155+O155</f>
        <v>162</v>
      </c>
      <c r="Q155" s="95">
        <v>0</v>
      </c>
      <c r="R155" s="129">
        <f>P155+Q155</f>
        <v>162</v>
      </c>
      <c r="S155" s="95">
        <v>0</v>
      </c>
      <c r="T155" s="95">
        <f>R155+S155</f>
        <v>162</v>
      </c>
      <c r="U155" s="95">
        <v>0</v>
      </c>
      <c r="V155" s="95">
        <f>T155+U155</f>
        <v>162</v>
      </c>
      <c r="W155" s="95">
        <v>-162</v>
      </c>
      <c r="X155" s="95">
        <f>V155+W155</f>
        <v>0</v>
      </c>
      <c r="Y155" s="95">
        <v>0</v>
      </c>
      <c r="Z155" s="95">
        <f>X155+Y155</f>
        <v>0</v>
      </c>
    </row>
    <row r="156" spans="1:26" ht="16.5" x14ac:dyDescent="0.25">
      <c r="A156" s="11" t="s">
        <v>413</v>
      </c>
      <c r="B156" s="9" t="s">
        <v>25</v>
      </c>
      <c r="C156" s="9" t="s">
        <v>4</v>
      </c>
      <c r="D156" s="10" t="s">
        <v>58</v>
      </c>
      <c r="E156" s="23" t="s">
        <v>58</v>
      </c>
      <c r="F156" s="93">
        <f t="shared" ref="F156:L156" si="194">F157+F199</f>
        <v>195805.8</v>
      </c>
      <c r="G156" s="93">
        <f t="shared" si="194"/>
        <v>45571.600000000006</v>
      </c>
      <c r="H156" s="93">
        <f t="shared" si="194"/>
        <v>241377.39999999997</v>
      </c>
      <c r="I156" s="93">
        <f t="shared" si="194"/>
        <v>0</v>
      </c>
      <c r="J156" s="93">
        <f t="shared" si="194"/>
        <v>241377.39999999997</v>
      </c>
      <c r="K156" s="93">
        <f t="shared" si="194"/>
        <v>-3895.3</v>
      </c>
      <c r="L156" s="93">
        <f t="shared" si="194"/>
        <v>237482.09999999998</v>
      </c>
      <c r="M156" s="95">
        <f t="shared" ref="M156:N156" si="195">M157+M199</f>
        <v>7036</v>
      </c>
      <c r="N156" s="93">
        <f t="shared" si="195"/>
        <v>244518.09999999998</v>
      </c>
      <c r="O156" s="93">
        <f t="shared" ref="O156:P156" si="196">O157+O199</f>
        <v>0</v>
      </c>
      <c r="P156" s="93">
        <f t="shared" si="196"/>
        <v>244518.09999999998</v>
      </c>
      <c r="Q156" s="93">
        <f t="shared" ref="Q156:R156" si="197">Q157+Q199</f>
        <v>107755.4</v>
      </c>
      <c r="R156" s="93">
        <f t="shared" si="197"/>
        <v>352273.50000000006</v>
      </c>
      <c r="S156" s="93">
        <f t="shared" ref="S156:T156" si="198">S157+S199</f>
        <v>16471.900000000001</v>
      </c>
      <c r="T156" s="93">
        <f t="shared" si="198"/>
        <v>368745.4</v>
      </c>
      <c r="U156" s="93">
        <f t="shared" ref="U156:V156" si="199">U157+U199</f>
        <v>0</v>
      </c>
      <c r="V156" s="93">
        <f t="shared" si="199"/>
        <v>368745.4</v>
      </c>
      <c r="W156" s="93">
        <f t="shared" ref="W156:X156" si="200">W157+W199</f>
        <v>0</v>
      </c>
      <c r="X156" s="93">
        <f t="shared" si="200"/>
        <v>368745.4</v>
      </c>
      <c r="Y156" s="93">
        <f t="shared" ref="Y156:Z156" si="201">Y157+Y199</f>
        <v>0</v>
      </c>
      <c r="Z156" s="93">
        <f t="shared" si="201"/>
        <v>368745.4</v>
      </c>
    </row>
    <row r="157" spans="1:26" ht="16.5" x14ac:dyDescent="0.25">
      <c r="A157" s="11" t="s">
        <v>92</v>
      </c>
      <c r="B157" s="9" t="s">
        <v>25</v>
      </c>
      <c r="C157" s="9" t="s">
        <v>76</v>
      </c>
      <c r="D157" s="22" t="s">
        <v>58</v>
      </c>
      <c r="E157" s="23" t="s">
        <v>58</v>
      </c>
      <c r="F157" s="98">
        <f>F158+F189</f>
        <v>178320.8</v>
      </c>
      <c r="G157" s="98">
        <f t="shared" ref="G157:H157" si="202">G158+G189</f>
        <v>42635.8</v>
      </c>
      <c r="H157" s="98">
        <f t="shared" si="202"/>
        <v>220956.59999999998</v>
      </c>
      <c r="I157" s="98">
        <f t="shared" ref="I157:J157" si="203">I158+I189</f>
        <v>0</v>
      </c>
      <c r="J157" s="98">
        <f t="shared" si="203"/>
        <v>220956.59999999998</v>
      </c>
      <c r="K157" s="98">
        <f t="shared" ref="K157:L157" si="204">K158+K189</f>
        <v>-3895.3</v>
      </c>
      <c r="L157" s="98">
        <f t="shared" si="204"/>
        <v>217061.3</v>
      </c>
      <c r="M157" s="95">
        <f t="shared" ref="M157:N157" si="205">M158+M189</f>
        <v>0</v>
      </c>
      <c r="N157" s="93">
        <f t="shared" si="205"/>
        <v>217061.3</v>
      </c>
      <c r="O157" s="93">
        <f t="shared" ref="O157:P157" si="206">O158+O189</f>
        <v>0</v>
      </c>
      <c r="P157" s="93">
        <f t="shared" si="206"/>
        <v>217061.3</v>
      </c>
      <c r="Q157" s="93">
        <f t="shared" ref="Q157:R157" si="207">Q158+Q189</f>
        <v>107755.4</v>
      </c>
      <c r="R157" s="93">
        <f t="shared" si="207"/>
        <v>324816.70000000007</v>
      </c>
      <c r="S157" s="93">
        <f t="shared" ref="S157:T157" si="208">S158+S189</f>
        <v>12828.9</v>
      </c>
      <c r="T157" s="93">
        <f t="shared" si="208"/>
        <v>337645.60000000003</v>
      </c>
      <c r="U157" s="93">
        <f t="shared" ref="U157:V157" si="209">U158+U189</f>
        <v>0</v>
      </c>
      <c r="V157" s="93">
        <f t="shared" si="209"/>
        <v>337645.60000000003</v>
      </c>
      <c r="W157" s="93">
        <f t="shared" ref="W157:X157" si="210">W158+W189</f>
        <v>0</v>
      </c>
      <c r="X157" s="93">
        <f t="shared" si="210"/>
        <v>337645.60000000003</v>
      </c>
      <c r="Y157" s="93">
        <f t="shared" ref="Y157:Z157" si="211">Y158+Y189</f>
        <v>0</v>
      </c>
      <c r="Z157" s="93">
        <f t="shared" si="211"/>
        <v>337645.60000000003</v>
      </c>
    </row>
    <row r="158" spans="1:26" ht="49.5" x14ac:dyDescent="0.25">
      <c r="A158" s="51" t="s">
        <v>93</v>
      </c>
      <c r="B158" s="45" t="s">
        <v>25</v>
      </c>
      <c r="C158" s="45" t="s">
        <v>76</v>
      </c>
      <c r="D158" s="52" t="s">
        <v>94</v>
      </c>
      <c r="E158" s="47" t="s">
        <v>58</v>
      </c>
      <c r="F158" s="97">
        <f>F159+F179+F184</f>
        <v>157227.29999999999</v>
      </c>
      <c r="G158" s="97">
        <f t="shared" ref="G158:H158" si="212">G159+G179+G184</f>
        <v>5858</v>
      </c>
      <c r="H158" s="97">
        <f t="shared" si="212"/>
        <v>163085.29999999999</v>
      </c>
      <c r="I158" s="97">
        <f t="shared" ref="I158:J158" si="213">I159+I179+I184</f>
        <v>0</v>
      </c>
      <c r="J158" s="97">
        <f t="shared" si="213"/>
        <v>163085.29999999999</v>
      </c>
      <c r="K158" s="97">
        <f t="shared" ref="K158:L158" si="214">K159+K179+K184</f>
        <v>-3895.3</v>
      </c>
      <c r="L158" s="97">
        <f t="shared" si="214"/>
        <v>159190</v>
      </c>
      <c r="M158" s="95">
        <f t="shared" ref="M158:N158" si="215">M159+M179+M184</f>
        <v>0</v>
      </c>
      <c r="N158" s="97">
        <f t="shared" si="215"/>
        <v>159190</v>
      </c>
      <c r="O158" s="97">
        <f t="shared" ref="O158:P158" si="216">O159+O179+O184</f>
        <v>0</v>
      </c>
      <c r="P158" s="97">
        <f t="shared" si="216"/>
        <v>159190</v>
      </c>
      <c r="Q158" s="97">
        <f t="shared" ref="Q158:R158" si="217">Q159+Q179+Q184</f>
        <v>107612.09999999999</v>
      </c>
      <c r="R158" s="97">
        <f t="shared" si="217"/>
        <v>266802.10000000003</v>
      </c>
      <c r="S158" s="97">
        <f t="shared" ref="S158:T158" si="218">S159+S179+S184</f>
        <v>-1578.7</v>
      </c>
      <c r="T158" s="97">
        <f t="shared" si="218"/>
        <v>265223.40000000002</v>
      </c>
      <c r="U158" s="97">
        <f t="shared" ref="U158:V158" si="219">U159+U179+U184</f>
        <v>0</v>
      </c>
      <c r="V158" s="97">
        <f t="shared" si="219"/>
        <v>265223.40000000002</v>
      </c>
      <c r="W158" s="97">
        <f t="shared" ref="W158:X158" si="220">W159+W179+W184</f>
        <v>0</v>
      </c>
      <c r="X158" s="97">
        <f t="shared" si="220"/>
        <v>265223.40000000002</v>
      </c>
      <c r="Y158" s="97">
        <f t="shared" ref="Y158:Z158" si="221">Y159+Y179+Y184</f>
        <v>0</v>
      </c>
      <c r="Z158" s="97">
        <f t="shared" si="221"/>
        <v>265223.40000000002</v>
      </c>
    </row>
    <row r="159" spans="1:26" ht="34.5" x14ac:dyDescent="0.3">
      <c r="A159" s="41" t="s">
        <v>414</v>
      </c>
      <c r="B159" s="13" t="s">
        <v>25</v>
      </c>
      <c r="C159" s="13" t="s">
        <v>76</v>
      </c>
      <c r="D159" s="34" t="s">
        <v>95</v>
      </c>
      <c r="E159" s="24" t="s">
        <v>58</v>
      </c>
      <c r="F159" s="94">
        <f t="shared" ref="F159:H159" si="222">F164+F171+F160</f>
        <v>146939.59999999998</v>
      </c>
      <c r="G159" s="94">
        <f t="shared" si="222"/>
        <v>5858</v>
      </c>
      <c r="H159" s="94">
        <f t="shared" si="222"/>
        <v>152797.59999999998</v>
      </c>
      <c r="I159" s="94">
        <f t="shared" ref="I159:J159" si="223">I164+I171+I160</f>
        <v>0</v>
      </c>
      <c r="J159" s="94">
        <f t="shared" si="223"/>
        <v>152797.59999999998</v>
      </c>
      <c r="K159" s="94">
        <f t="shared" ref="K159:L159" si="224">K164+K171+K160</f>
        <v>-3895.3</v>
      </c>
      <c r="L159" s="94">
        <f t="shared" si="224"/>
        <v>148902.29999999999</v>
      </c>
      <c r="M159" s="95">
        <f t="shared" ref="M159:N159" si="225">M164+M171+M160</f>
        <v>0</v>
      </c>
      <c r="N159" s="94">
        <f t="shared" si="225"/>
        <v>148902.29999999999</v>
      </c>
      <c r="O159" s="94">
        <f t="shared" ref="O159:P159" si="226">O164+O171+O160</f>
        <v>0</v>
      </c>
      <c r="P159" s="94">
        <f t="shared" si="226"/>
        <v>148902.29999999999</v>
      </c>
      <c r="Q159" s="94">
        <f t="shared" ref="Q159:R159" si="227">Q164+Q171+Q160</f>
        <v>106006.39999999999</v>
      </c>
      <c r="R159" s="94">
        <f t="shared" si="227"/>
        <v>254908.7</v>
      </c>
      <c r="S159" s="94">
        <f t="shared" ref="S159:T159" si="228">S164+S171+S160</f>
        <v>27</v>
      </c>
      <c r="T159" s="94">
        <f t="shared" si="228"/>
        <v>254935.7</v>
      </c>
      <c r="U159" s="94">
        <f t="shared" ref="U159:V159" si="229">U164+U171+U160</f>
        <v>0</v>
      </c>
      <c r="V159" s="94">
        <f t="shared" si="229"/>
        <v>254935.7</v>
      </c>
      <c r="W159" s="94">
        <f t="shared" ref="W159:X159" si="230">W164+W171+W160</f>
        <v>0</v>
      </c>
      <c r="X159" s="94">
        <f t="shared" si="230"/>
        <v>254935.7</v>
      </c>
      <c r="Y159" s="94">
        <f t="shared" ref="Y159:Z159" si="231">Y164+Y171+Y160</f>
        <v>0</v>
      </c>
      <c r="Z159" s="94">
        <f t="shared" si="231"/>
        <v>254935.7</v>
      </c>
    </row>
    <row r="160" spans="1:26" ht="16.5" x14ac:dyDescent="0.25">
      <c r="A160" s="39" t="s">
        <v>96</v>
      </c>
      <c r="B160" s="27" t="s">
        <v>25</v>
      </c>
      <c r="C160" s="27" t="s">
        <v>76</v>
      </c>
      <c r="D160" s="42" t="s">
        <v>97</v>
      </c>
      <c r="E160" s="29" t="s">
        <v>58</v>
      </c>
      <c r="F160" s="96">
        <f t="shared" ref="F160:Y162" si="232">F161</f>
        <v>3794</v>
      </c>
      <c r="G160" s="96">
        <f t="shared" si="232"/>
        <v>0</v>
      </c>
      <c r="H160" s="96">
        <f t="shared" si="232"/>
        <v>3794</v>
      </c>
      <c r="I160" s="96">
        <f t="shared" si="232"/>
        <v>0</v>
      </c>
      <c r="J160" s="96">
        <f t="shared" si="232"/>
        <v>3794</v>
      </c>
      <c r="K160" s="96">
        <f t="shared" si="232"/>
        <v>0</v>
      </c>
      <c r="L160" s="96">
        <f t="shared" si="232"/>
        <v>3794</v>
      </c>
      <c r="M160" s="95">
        <f t="shared" si="232"/>
        <v>0</v>
      </c>
      <c r="N160" s="95">
        <f t="shared" si="232"/>
        <v>3794</v>
      </c>
      <c r="O160" s="95">
        <f t="shared" si="232"/>
        <v>0</v>
      </c>
      <c r="P160" s="95">
        <f t="shared" si="232"/>
        <v>3794</v>
      </c>
      <c r="Q160" s="95">
        <f t="shared" si="232"/>
        <v>0</v>
      </c>
      <c r="R160" s="95">
        <f t="shared" si="232"/>
        <v>3794</v>
      </c>
      <c r="S160" s="95">
        <f t="shared" si="232"/>
        <v>0</v>
      </c>
      <c r="T160" s="95">
        <f t="shared" si="232"/>
        <v>3794</v>
      </c>
      <c r="U160" s="95">
        <f t="shared" si="232"/>
        <v>0</v>
      </c>
      <c r="V160" s="95">
        <f t="shared" ref="U160:Z162" si="233">V161</f>
        <v>3794</v>
      </c>
      <c r="W160" s="95">
        <f t="shared" si="232"/>
        <v>0</v>
      </c>
      <c r="X160" s="95">
        <f t="shared" si="233"/>
        <v>3794</v>
      </c>
      <c r="Y160" s="95">
        <f t="shared" si="232"/>
        <v>0</v>
      </c>
      <c r="Z160" s="95">
        <f t="shared" si="233"/>
        <v>3794</v>
      </c>
    </row>
    <row r="161" spans="1:26" ht="16.149999999999999" customHeight="1" x14ac:dyDescent="0.25">
      <c r="A161" s="25" t="s">
        <v>98</v>
      </c>
      <c r="B161" s="17" t="s">
        <v>25</v>
      </c>
      <c r="C161" s="17" t="s">
        <v>76</v>
      </c>
      <c r="D161" s="37" t="s">
        <v>99</v>
      </c>
      <c r="E161" s="29"/>
      <c r="F161" s="96">
        <f t="shared" si="232"/>
        <v>3794</v>
      </c>
      <c r="G161" s="96">
        <f t="shared" si="232"/>
        <v>0</v>
      </c>
      <c r="H161" s="96">
        <f t="shared" si="232"/>
        <v>3794</v>
      </c>
      <c r="I161" s="96">
        <f t="shared" si="232"/>
        <v>0</v>
      </c>
      <c r="J161" s="96">
        <f t="shared" si="232"/>
        <v>3794</v>
      </c>
      <c r="K161" s="96">
        <f t="shared" si="232"/>
        <v>0</v>
      </c>
      <c r="L161" s="96">
        <f t="shared" si="232"/>
        <v>3794</v>
      </c>
      <c r="M161" s="95">
        <f t="shared" si="232"/>
        <v>0</v>
      </c>
      <c r="N161" s="95">
        <f t="shared" si="232"/>
        <v>3794</v>
      </c>
      <c r="O161" s="95">
        <f t="shared" si="232"/>
        <v>0</v>
      </c>
      <c r="P161" s="95">
        <f t="shared" si="232"/>
        <v>3794</v>
      </c>
      <c r="Q161" s="95">
        <f t="shared" si="232"/>
        <v>0</v>
      </c>
      <c r="R161" s="95">
        <f t="shared" si="232"/>
        <v>3794</v>
      </c>
      <c r="S161" s="95">
        <f t="shared" si="232"/>
        <v>0</v>
      </c>
      <c r="T161" s="95">
        <f t="shared" si="232"/>
        <v>3794</v>
      </c>
      <c r="U161" s="95">
        <f t="shared" si="233"/>
        <v>0</v>
      </c>
      <c r="V161" s="95">
        <f t="shared" si="233"/>
        <v>3794</v>
      </c>
      <c r="W161" s="95">
        <f t="shared" si="233"/>
        <v>0</v>
      </c>
      <c r="X161" s="95">
        <f t="shared" si="233"/>
        <v>3794</v>
      </c>
      <c r="Y161" s="95">
        <f t="shared" si="233"/>
        <v>0</v>
      </c>
      <c r="Z161" s="95">
        <f t="shared" si="233"/>
        <v>3794</v>
      </c>
    </row>
    <row r="162" spans="1:26" ht="33" x14ac:dyDescent="0.25">
      <c r="A162" s="25" t="s">
        <v>100</v>
      </c>
      <c r="B162" s="17" t="s">
        <v>25</v>
      </c>
      <c r="C162" s="17" t="s">
        <v>76</v>
      </c>
      <c r="D162" s="37" t="s">
        <v>99</v>
      </c>
      <c r="E162" s="19" t="s">
        <v>101</v>
      </c>
      <c r="F162" s="95">
        <f t="shared" si="232"/>
        <v>3794</v>
      </c>
      <c r="G162" s="95">
        <f t="shared" si="232"/>
        <v>0</v>
      </c>
      <c r="H162" s="95">
        <f t="shared" si="232"/>
        <v>3794</v>
      </c>
      <c r="I162" s="95">
        <f t="shared" si="232"/>
        <v>0</v>
      </c>
      <c r="J162" s="95">
        <f t="shared" si="232"/>
        <v>3794</v>
      </c>
      <c r="K162" s="95">
        <f t="shared" si="232"/>
        <v>0</v>
      </c>
      <c r="L162" s="95">
        <f t="shared" si="232"/>
        <v>3794</v>
      </c>
      <c r="M162" s="95">
        <f t="shared" si="232"/>
        <v>0</v>
      </c>
      <c r="N162" s="95">
        <f t="shared" si="232"/>
        <v>3794</v>
      </c>
      <c r="O162" s="95">
        <f t="shared" si="232"/>
        <v>0</v>
      </c>
      <c r="P162" s="95">
        <f t="shared" si="232"/>
        <v>3794</v>
      </c>
      <c r="Q162" s="95">
        <f t="shared" si="232"/>
        <v>0</v>
      </c>
      <c r="R162" s="129">
        <f t="shared" si="232"/>
        <v>3794</v>
      </c>
      <c r="S162" s="95">
        <f t="shared" si="232"/>
        <v>0</v>
      </c>
      <c r="T162" s="95">
        <f t="shared" si="232"/>
        <v>3794</v>
      </c>
      <c r="U162" s="95">
        <f t="shared" si="233"/>
        <v>0</v>
      </c>
      <c r="V162" s="95">
        <f t="shared" si="233"/>
        <v>3794</v>
      </c>
      <c r="W162" s="95">
        <f t="shared" si="233"/>
        <v>0</v>
      </c>
      <c r="X162" s="95">
        <f t="shared" si="233"/>
        <v>3794</v>
      </c>
      <c r="Y162" s="95">
        <f t="shared" si="233"/>
        <v>0</v>
      </c>
      <c r="Z162" s="95">
        <f t="shared" si="233"/>
        <v>3794</v>
      </c>
    </row>
    <row r="163" spans="1:26" ht="16.5" x14ac:dyDescent="0.25">
      <c r="A163" s="25" t="s">
        <v>102</v>
      </c>
      <c r="B163" s="17" t="s">
        <v>25</v>
      </c>
      <c r="C163" s="17" t="s">
        <v>76</v>
      </c>
      <c r="D163" s="37" t="s">
        <v>99</v>
      </c>
      <c r="E163" s="19" t="s">
        <v>103</v>
      </c>
      <c r="F163" s="95">
        <v>3794</v>
      </c>
      <c r="G163" s="95">
        <v>0</v>
      </c>
      <c r="H163" s="95">
        <f>F163+G163</f>
        <v>3794</v>
      </c>
      <c r="I163" s="95">
        <v>0</v>
      </c>
      <c r="J163" s="95">
        <f>H163+I163</f>
        <v>3794</v>
      </c>
      <c r="K163" s="95">
        <v>0</v>
      </c>
      <c r="L163" s="95">
        <f>J163+K163</f>
        <v>3794</v>
      </c>
      <c r="M163" s="95">
        <v>0</v>
      </c>
      <c r="N163" s="95">
        <f>L163+M163</f>
        <v>3794</v>
      </c>
      <c r="O163" s="95">
        <v>0</v>
      </c>
      <c r="P163" s="95">
        <f>N163+O163</f>
        <v>3794</v>
      </c>
      <c r="Q163" s="95">
        <v>0</v>
      </c>
      <c r="R163" s="129">
        <f>P163+Q163</f>
        <v>3794</v>
      </c>
      <c r="S163" s="95">
        <v>0</v>
      </c>
      <c r="T163" s="95">
        <f>R163+S163</f>
        <v>3794</v>
      </c>
      <c r="U163" s="95">
        <v>0</v>
      </c>
      <c r="V163" s="95">
        <f>T163+U163</f>
        <v>3794</v>
      </c>
      <c r="W163" s="95">
        <v>0</v>
      </c>
      <c r="X163" s="95">
        <f>V163+W163</f>
        <v>3794</v>
      </c>
      <c r="Y163" s="95">
        <v>0</v>
      </c>
      <c r="Z163" s="95">
        <f>X163+Y163</f>
        <v>3794</v>
      </c>
    </row>
    <row r="164" spans="1:26" ht="17.25" x14ac:dyDescent="0.3">
      <c r="A164" s="30" t="s">
        <v>415</v>
      </c>
      <c r="B164" s="27" t="s">
        <v>25</v>
      </c>
      <c r="C164" s="27" t="s">
        <v>76</v>
      </c>
      <c r="D164" s="42" t="s">
        <v>104</v>
      </c>
      <c r="E164" s="24" t="s">
        <v>58</v>
      </c>
      <c r="F164" s="96">
        <f t="shared" ref="F164:H164" si="234">F168+F165</f>
        <v>42716.7</v>
      </c>
      <c r="G164" s="96">
        <f t="shared" si="234"/>
        <v>0</v>
      </c>
      <c r="H164" s="96">
        <f t="shared" si="234"/>
        <v>42716.7</v>
      </c>
      <c r="I164" s="96">
        <f t="shared" ref="I164:J164" si="235">I168+I165</f>
        <v>0</v>
      </c>
      <c r="J164" s="96">
        <f t="shared" si="235"/>
        <v>42716.7</v>
      </c>
      <c r="K164" s="96">
        <f t="shared" ref="K164:L164" si="236">K168+K165</f>
        <v>0</v>
      </c>
      <c r="L164" s="96">
        <f t="shared" si="236"/>
        <v>42716.7</v>
      </c>
      <c r="M164" s="95">
        <f t="shared" ref="M164:N164" si="237">M168+M165</f>
        <v>0</v>
      </c>
      <c r="N164" s="95">
        <f t="shared" si="237"/>
        <v>42716.7</v>
      </c>
      <c r="O164" s="95">
        <f t="shared" ref="O164:P164" si="238">O168+O165</f>
        <v>0</v>
      </c>
      <c r="P164" s="95">
        <f t="shared" si="238"/>
        <v>42716.7</v>
      </c>
      <c r="Q164" s="95">
        <f t="shared" ref="Q164:R164" si="239">Q168+Q165</f>
        <v>0</v>
      </c>
      <c r="R164" s="95">
        <f t="shared" si="239"/>
        <v>42716.7</v>
      </c>
      <c r="S164" s="95">
        <f t="shared" ref="S164:T164" si="240">S168+S165</f>
        <v>0</v>
      </c>
      <c r="T164" s="95">
        <f t="shared" si="240"/>
        <v>42716.7</v>
      </c>
      <c r="U164" s="95">
        <f t="shared" ref="U164:V164" si="241">U168+U165</f>
        <v>0</v>
      </c>
      <c r="V164" s="95">
        <f t="shared" si="241"/>
        <v>42716.7</v>
      </c>
      <c r="W164" s="95">
        <f t="shared" ref="W164:X164" si="242">W168+W165</f>
        <v>0</v>
      </c>
      <c r="X164" s="95">
        <f t="shared" si="242"/>
        <v>42716.7</v>
      </c>
      <c r="Y164" s="95">
        <f t="shared" ref="Y164:Z164" si="243">Y168+Y165</f>
        <v>0</v>
      </c>
      <c r="Z164" s="95">
        <f t="shared" si="243"/>
        <v>42716.7</v>
      </c>
    </row>
    <row r="165" spans="1:26" ht="17.25" x14ac:dyDescent="0.3">
      <c r="A165" s="25" t="s">
        <v>105</v>
      </c>
      <c r="B165" s="17" t="s">
        <v>25</v>
      </c>
      <c r="C165" s="17" t="s">
        <v>76</v>
      </c>
      <c r="D165" s="37" t="s">
        <v>106</v>
      </c>
      <c r="E165" s="24" t="s">
        <v>58</v>
      </c>
      <c r="F165" s="95">
        <f t="shared" ref="F165:Y166" si="244">F166</f>
        <v>38961</v>
      </c>
      <c r="G165" s="95">
        <f t="shared" si="244"/>
        <v>0</v>
      </c>
      <c r="H165" s="95">
        <f t="shared" si="244"/>
        <v>38961</v>
      </c>
      <c r="I165" s="95">
        <f t="shared" si="244"/>
        <v>0</v>
      </c>
      <c r="J165" s="95">
        <f t="shared" si="244"/>
        <v>38961</v>
      </c>
      <c r="K165" s="95">
        <f t="shared" si="244"/>
        <v>0</v>
      </c>
      <c r="L165" s="95">
        <f t="shared" si="244"/>
        <v>38961</v>
      </c>
      <c r="M165" s="95">
        <f t="shared" si="244"/>
        <v>0</v>
      </c>
      <c r="N165" s="95">
        <f t="shared" si="244"/>
        <v>38961</v>
      </c>
      <c r="O165" s="95">
        <f t="shared" si="244"/>
        <v>0</v>
      </c>
      <c r="P165" s="95">
        <f t="shared" si="244"/>
        <v>38961</v>
      </c>
      <c r="Q165" s="95">
        <f t="shared" si="244"/>
        <v>0</v>
      </c>
      <c r="R165" s="95">
        <f t="shared" si="244"/>
        <v>38961</v>
      </c>
      <c r="S165" s="95">
        <f t="shared" si="244"/>
        <v>0</v>
      </c>
      <c r="T165" s="95">
        <f t="shared" si="244"/>
        <v>38961</v>
      </c>
      <c r="U165" s="95">
        <f t="shared" si="244"/>
        <v>0</v>
      </c>
      <c r="V165" s="95">
        <f t="shared" ref="U165:Z166" si="245">V166</f>
        <v>38961</v>
      </c>
      <c r="W165" s="95">
        <f t="shared" si="244"/>
        <v>0</v>
      </c>
      <c r="X165" s="95">
        <f t="shared" si="245"/>
        <v>38961</v>
      </c>
      <c r="Y165" s="95">
        <f t="shared" si="244"/>
        <v>0</v>
      </c>
      <c r="Z165" s="95">
        <f t="shared" si="245"/>
        <v>38961</v>
      </c>
    </row>
    <row r="166" spans="1:26" ht="33" x14ac:dyDescent="0.25">
      <c r="A166" s="25" t="s">
        <v>100</v>
      </c>
      <c r="B166" s="17" t="s">
        <v>25</v>
      </c>
      <c r="C166" s="17" t="s">
        <v>76</v>
      </c>
      <c r="D166" s="37" t="s">
        <v>106</v>
      </c>
      <c r="E166" s="19" t="s">
        <v>101</v>
      </c>
      <c r="F166" s="95">
        <f t="shared" si="244"/>
        <v>38961</v>
      </c>
      <c r="G166" s="95">
        <f t="shared" si="244"/>
        <v>0</v>
      </c>
      <c r="H166" s="95">
        <f t="shared" si="244"/>
        <v>38961</v>
      </c>
      <c r="I166" s="95">
        <f t="shared" si="244"/>
        <v>0</v>
      </c>
      <c r="J166" s="95">
        <f t="shared" si="244"/>
        <v>38961</v>
      </c>
      <c r="K166" s="95">
        <f t="shared" si="244"/>
        <v>0</v>
      </c>
      <c r="L166" s="95">
        <f t="shared" si="244"/>
        <v>38961</v>
      </c>
      <c r="M166" s="95">
        <f t="shared" si="244"/>
        <v>0</v>
      </c>
      <c r="N166" s="95">
        <f t="shared" si="244"/>
        <v>38961</v>
      </c>
      <c r="O166" s="95">
        <f t="shared" si="244"/>
        <v>0</v>
      </c>
      <c r="P166" s="95">
        <f t="shared" si="244"/>
        <v>38961</v>
      </c>
      <c r="Q166" s="95">
        <f t="shared" si="244"/>
        <v>0</v>
      </c>
      <c r="R166" s="129">
        <f t="shared" si="244"/>
        <v>38961</v>
      </c>
      <c r="S166" s="95">
        <f t="shared" si="244"/>
        <v>0</v>
      </c>
      <c r="T166" s="95">
        <f t="shared" si="244"/>
        <v>38961</v>
      </c>
      <c r="U166" s="95">
        <f t="shared" si="245"/>
        <v>0</v>
      </c>
      <c r="V166" s="95">
        <f t="shared" si="245"/>
        <v>38961</v>
      </c>
      <c r="W166" s="95">
        <f t="shared" si="245"/>
        <v>0</v>
      </c>
      <c r="X166" s="95">
        <f t="shared" si="245"/>
        <v>38961</v>
      </c>
      <c r="Y166" s="95">
        <f t="shared" si="245"/>
        <v>0</v>
      </c>
      <c r="Z166" s="95">
        <f t="shared" si="245"/>
        <v>38961</v>
      </c>
    </row>
    <row r="167" spans="1:26" ht="16.5" x14ac:dyDescent="0.25">
      <c r="A167" s="25" t="s">
        <v>102</v>
      </c>
      <c r="B167" s="17" t="s">
        <v>25</v>
      </c>
      <c r="C167" s="17" t="s">
        <v>76</v>
      </c>
      <c r="D167" s="37" t="s">
        <v>106</v>
      </c>
      <c r="E167" s="19" t="s">
        <v>103</v>
      </c>
      <c r="F167" s="95">
        <v>38961</v>
      </c>
      <c r="G167" s="95">
        <v>0</v>
      </c>
      <c r="H167" s="95">
        <f>F167+G167</f>
        <v>38961</v>
      </c>
      <c r="I167" s="95">
        <v>0</v>
      </c>
      <c r="J167" s="95">
        <f>H167+I167</f>
        <v>38961</v>
      </c>
      <c r="K167" s="95">
        <v>0</v>
      </c>
      <c r="L167" s="95">
        <f>J167+K167</f>
        <v>38961</v>
      </c>
      <c r="M167" s="95">
        <v>0</v>
      </c>
      <c r="N167" s="95">
        <f>L167+M167</f>
        <v>38961</v>
      </c>
      <c r="O167" s="95">
        <v>0</v>
      </c>
      <c r="P167" s="95">
        <f>N167+O167</f>
        <v>38961</v>
      </c>
      <c r="Q167" s="95">
        <v>0</v>
      </c>
      <c r="R167" s="129">
        <f>P167+Q167</f>
        <v>38961</v>
      </c>
      <c r="S167" s="95">
        <v>0</v>
      </c>
      <c r="T167" s="95">
        <f>R167+S167</f>
        <v>38961</v>
      </c>
      <c r="U167" s="95">
        <v>0</v>
      </c>
      <c r="V167" s="95">
        <f>T167+U167</f>
        <v>38961</v>
      </c>
      <c r="W167" s="95">
        <v>0</v>
      </c>
      <c r="X167" s="95">
        <f>V167+W167</f>
        <v>38961</v>
      </c>
      <c r="Y167" s="95">
        <v>0</v>
      </c>
      <c r="Z167" s="95">
        <f>X167+Y167</f>
        <v>38961</v>
      </c>
    </row>
    <row r="168" spans="1:26" ht="33" x14ac:dyDescent="0.25">
      <c r="A168" s="25" t="s">
        <v>107</v>
      </c>
      <c r="B168" s="17" t="s">
        <v>25</v>
      </c>
      <c r="C168" s="17" t="s">
        <v>76</v>
      </c>
      <c r="D168" s="37" t="s">
        <v>108</v>
      </c>
      <c r="E168" s="29" t="s">
        <v>58</v>
      </c>
      <c r="F168" s="95">
        <f t="shared" ref="F168:Y169" si="246">F169</f>
        <v>3755.7</v>
      </c>
      <c r="G168" s="95">
        <f t="shared" si="246"/>
        <v>0</v>
      </c>
      <c r="H168" s="95">
        <f t="shared" si="246"/>
        <v>3755.7</v>
      </c>
      <c r="I168" s="95">
        <f t="shared" si="246"/>
        <v>0</v>
      </c>
      <c r="J168" s="95">
        <f t="shared" si="246"/>
        <v>3755.7</v>
      </c>
      <c r="K168" s="95">
        <f t="shared" si="246"/>
        <v>0</v>
      </c>
      <c r="L168" s="95">
        <f t="shared" si="246"/>
        <v>3755.7</v>
      </c>
      <c r="M168" s="95">
        <f t="shared" si="246"/>
        <v>0</v>
      </c>
      <c r="N168" s="95">
        <f t="shared" si="246"/>
        <v>3755.7</v>
      </c>
      <c r="O168" s="95">
        <f t="shared" si="246"/>
        <v>0</v>
      </c>
      <c r="P168" s="95">
        <f t="shared" si="246"/>
        <v>3755.7</v>
      </c>
      <c r="Q168" s="95">
        <f t="shared" si="246"/>
        <v>0</v>
      </c>
      <c r="R168" s="95">
        <f t="shared" si="246"/>
        <v>3755.7</v>
      </c>
      <c r="S168" s="95">
        <f t="shared" si="246"/>
        <v>0</v>
      </c>
      <c r="T168" s="95">
        <f t="shared" si="246"/>
        <v>3755.7</v>
      </c>
      <c r="U168" s="95">
        <f t="shared" si="246"/>
        <v>0</v>
      </c>
      <c r="V168" s="95">
        <f t="shared" ref="U168:Z169" si="247">V169</f>
        <v>3755.7</v>
      </c>
      <c r="W168" s="95">
        <f t="shared" si="246"/>
        <v>0</v>
      </c>
      <c r="X168" s="95">
        <f t="shared" si="247"/>
        <v>3755.7</v>
      </c>
      <c r="Y168" s="95">
        <f t="shared" si="246"/>
        <v>0</v>
      </c>
      <c r="Z168" s="95">
        <f t="shared" si="247"/>
        <v>3755.7</v>
      </c>
    </row>
    <row r="169" spans="1:26" ht="33" x14ac:dyDescent="0.25">
      <c r="A169" s="25" t="s">
        <v>100</v>
      </c>
      <c r="B169" s="17" t="s">
        <v>25</v>
      </c>
      <c r="C169" s="17" t="s">
        <v>76</v>
      </c>
      <c r="D169" s="37" t="s">
        <v>108</v>
      </c>
      <c r="E169" s="19" t="s">
        <v>101</v>
      </c>
      <c r="F169" s="95">
        <f t="shared" si="246"/>
        <v>3755.7</v>
      </c>
      <c r="G169" s="95">
        <f t="shared" si="246"/>
        <v>0</v>
      </c>
      <c r="H169" s="95">
        <f t="shared" si="246"/>
        <v>3755.7</v>
      </c>
      <c r="I169" s="95">
        <f t="shared" si="246"/>
        <v>0</v>
      </c>
      <c r="J169" s="95">
        <f t="shared" si="246"/>
        <v>3755.7</v>
      </c>
      <c r="K169" s="95">
        <f t="shared" si="246"/>
        <v>0</v>
      </c>
      <c r="L169" s="95">
        <f t="shared" si="246"/>
        <v>3755.7</v>
      </c>
      <c r="M169" s="95">
        <f t="shared" si="246"/>
        <v>0</v>
      </c>
      <c r="N169" s="95">
        <f t="shared" si="246"/>
        <v>3755.7</v>
      </c>
      <c r="O169" s="95">
        <f t="shared" si="246"/>
        <v>0</v>
      </c>
      <c r="P169" s="95">
        <f t="shared" si="246"/>
        <v>3755.7</v>
      </c>
      <c r="Q169" s="95">
        <f t="shared" si="246"/>
        <v>0</v>
      </c>
      <c r="R169" s="129">
        <f t="shared" si="246"/>
        <v>3755.7</v>
      </c>
      <c r="S169" s="95">
        <f t="shared" si="246"/>
        <v>0</v>
      </c>
      <c r="T169" s="95">
        <f t="shared" si="246"/>
        <v>3755.7</v>
      </c>
      <c r="U169" s="95">
        <f t="shared" si="247"/>
        <v>0</v>
      </c>
      <c r="V169" s="95">
        <f t="shared" si="247"/>
        <v>3755.7</v>
      </c>
      <c r="W169" s="95">
        <f t="shared" si="247"/>
        <v>0</v>
      </c>
      <c r="X169" s="95">
        <f t="shared" si="247"/>
        <v>3755.7</v>
      </c>
      <c r="Y169" s="95">
        <f t="shared" si="247"/>
        <v>0</v>
      </c>
      <c r="Z169" s="95">
        <f t="shared" si="247"/>
        <v>3755.7</v>
      </c>
    </row>
    <row r="170" spans="1:26" ht="16.5" x14ac:dyDescent="0.25">
      <c r="A170" s="25" t="s">
        <v>102</v>
      </c>
      <c r="B170" s="17" t="s">
        <v>25</v>
      </c>
      <c r="C170" s="17" t="s">
        <v>76</v>
      </c>
      <c r="D170" s="37" t="s">
        <v>108</v>
      </c>
      <c r="E170" s="19" t="s">
        <v>103</v>
      </c>
      <c r="F170" s="95">
        <v>3755.7</v>
      </c>
      <c r="G170" s="95">
        <v>0</v>
      </c>
      <c r="H170" s="95">
        <f>F170+G170</f>
        <v>3755.7</v>
      </c>
      <c r="I170" s="95">
        <v>0</v>
      </c>
      <c r="J170" s="95">
        <f>H170+I170</f>
        <v>3755.7</v>
      </c>
      <c r="K170" s="95">
        <v>0</v>
      </c>
      <c r="L170" s="95">
        <f>J170+K170</f>
        <v>3755.7</v>
      </c>
      <c r="M170" s="95">
        <v>0</v>
      </c>
      <c r="N170" s="95">
        <f>L170+M170</f>
        <v>3755.7</v>
      </c>
      <c r="O170" s="95">
        <v>0</v>
      </c>
      <c r="P170" s="95">
        <f>N170+O170</f>
        <v>3755.7</v>
      </c>
      <c r="Q170" s="95">
        <v>0</v>
      </c>
      <c r="R170" s="129">
        <f>P170+Q170</f>
        <v>3755.7</v>
      </c>
      <c r="S170" s="95">
        <v>0</v>
      </c>
      <c r="T170" s="95">
        <f>R170+S170</f>
        <v>3755.7</v>
      </c>
      <c r="U170" s="95">
        <v>0</v>
      </c>
      <c r="V170" s="95">
        <f>T170+U170</f>
        <v>3755.7</v>
      </c>
      <c r="W170" s="95">
        <v>0</v>
      </c>
      <c r="X170" s="95">
        <f>V170+W170</f>
        <v>3755.7</v>
      </c>
      <c r="Y170" s="95">
        <v>0</v>
      </c>
      <c r="Z170" s="95">
        <f>X170+Y170</f>
        <v>3755.7</v>
      </c>
    </row>
    <row r="171" spans="1:26" ht="16.5" x14ac:dyDescent="0.25">
      <c r="A171" s="30" t="s">
        <v>109</v>
      </c>
      <c r="B171" s="27" t="s">
        <v>25</v>
      </c>
      <c r="C171" s="27" t="s">
        <v>76</v>
      </c>
      <c r="D171" s="42" t="s">
        <v>110</v>
      </c>
      <c r="E171" s="29" t="s">
        <v>58</v>
      </c>
      <c r="F171" s="96">
        <f t="shared" ref="F171:H171" si="248">F175+F172</f>
        <v>100428.9</v>
      </c>
      <c r="G171" s="96">
        <f t="shared" si="248"/>
        <v>5858</v>
      </c>
      <c r="H171" s="96">
        <f t="shared" si="248"/>
        <v>106286.9</v>
      </c>
      <c r="I171" s="96">
        <f t="shared" ref="I171:J171" si="249">I175+I172</f>
        <v>0</v>
      </c>
      <c r="J171" s="96">
        <f t="shared" si="249"/>
        <v>106286.9</v>
      </c>
      <c r="K171" s="96">
        <f t="shared" ref="K171:L171" si="250">K175+K172</f>
        <v>-3895.3</v>
      </c>
      <c r="L171" s="96">
        <f t="shared" si="250"/>
        <v>102391.6</v>
      </c>
      <c r="M171" s="95">
        <f t="shared" ref="M171:N171" si="251">M175+M172</f>
        <v>0</v>
      </c>
      <c r="N171" s="96">
        <f t="shared" si="251"/>
        <v>102391.6</v>
      </c>
      <c r="O171" s="96">
        <f t="shared" ref="O171:P171" si="252">O175+O172</f>
        <v>0</v>
      </c>
      <c r="P171" s="96">
        <f t="shared" si="252"/>
        <v>102391.6</v>
      </c>
      <c r="Q171" s="96">
        <f t="shared" ref="Q171:R171" si="253">Q175+Q172</f>
        <v>106006.39999999999</v>
      </c>
      <c r="R171" s="96">
        <f t="shared" si="253"/>
        <v>208398</v>
      </c>
      <c r="S171" s="96">
        <f t="shared" ref="S171:T171" si="254">S175+S172</f>
        <v>27</v>
      </c>
      <c r="T171" s="96">
        <f t="shared" si="254"/>
        <v>208425</v>
      </c>
      <c r="U171" s="96">
        <f t="shared" ref="U171:V171" si="255">U175+U172</f>
        <v>0</v>
      </c>
      <c r="V171" s="96">
        <f t="shared" si="255"/>
        <v>208425</v>
      </c>
      <c r="W171" s="96">
        <f t="shared" ref="W171:X171" si="256">W175+W172</f>
        <v>0</v>
      </c>
      <c r="X171" s="96">
        <f t="shared" si="256"/>
        <v>208425</v>
      </c>
      <c r="Y171" s="96">
        <f t="shared" ref="Y171:Z171" si="257">Y175+Y172</f>
        <v>0</v>
      </c>
      <c r="Z171" s="96">
        <f t="shared" si="257"/>
        <v>208425</v>
      </c>
    </row>
    <row r="172" spans="1:26" ht="18.600000000000001" customHeight="1" x14ac:dyDescent="0.25">
      <c r="A172" s="25" t="s">
        <v>98</v>
      </c>
      <c r="B172" s="17" t="s">
        <v>25</v>
      </c>
      <c r="C172" s="17" t="s">
        <v>76</v>
      </c>
      <c r="D172" s="37" t="s">
        <v>111</v>
      </c>
      <c r="E172" s="29"/>
      <c r="F172" s="95">
        <f t="shared" ref="F172:Y173" si="258">F173</f>
        <v>59279.9</v>
      </c>
      <c r="G172" s="95">
        <f t="shared" si="258"/>
        <v>5858</v>
      </c>
      <c r="H172" s="95">
        <f t="shared" si="258"/>
        <v>65137.9</v>
      </c>
      <c r="I172" s="95">
        <f t="shared" si="258"/>
        <v>0</v>
      </c>
      <c r="J172" s="95">
        <f t="shared" si="258"/>
        <v>65137.9</v>
      </c>
      <c r="K172" s="95">
        <f t="shared" si="258"/>
        <v>0</v>
      </c>
      <c r="L172" s="95">
        <f t="shared" si="258"/>
        <v>65137.9</v>
      </c>
      <c r="M172" s="95">
        <f t="shared" si="258"/>
        <v>0</v>
      </c>
      <c r="N172" s="95">
        <f t="shared" si="258"/>
        <v>65137.9</v>
      </c>
      <c r="O172" s="95">
        <f t="shared" si="258"/>
        <v>0</v>
      </c>
      <c r="P172" s="95">
        <f t="shared" si="258"/>
        <v>65137.9</v>
      </c>
      <c r="Q172" s="95">
        <f t="shared" si="258"/>
        <v>3958.4</v>
      </c>
      <c r="R172" s="95">
        <f t="shared" si="258"/>
        <v>69096.3</v>
      </c>
      <c r="S172" s="95">
        <f t="shared" si="258"/>
        <v>27</v>
      </c>
      <c r="T172" s="95">
        <f t="shared" si="258"/>
        <v>69123.3</v>
      </c>
      <c r="U172" s="95">
        <f t="shared" si="258"/>
        <v>0</v>
      </c>
      <c r="V172" s="95">
        <f t="shared" ref="U172:Z173" si="259">V173</f>
        <v>69123.3</v>
      </c>
      <c r="W172" s="95">
        <f t="shared" si="258"/>
        <v>0</v>
      </c>
      <c r="X172" s="95">
        <f t="shared" si="259"/>
        <v>69123.3</v>
      </c>
      <c r="Y172" s="95">
        <f t="shared" si="258"/>
        <v>0</v>
      </c>
      <c r="Z172" s="95">
        <f t="shared" si="259"/>
        <v>69123.3</v>
      </c>
    </row>
    <row r="173" spans="1:26" ht="33" x14ac:dyDescent="0.25">
      <c r="A173" s="25" t="s">
        <v>100</v>
      </c>
      <c r="B173" s="17" t="s">
        <v>25</v>
      </c>
      <c r="C173" s="17" t="s">
        <v>76</v>
      </c>
      <c r="D173" s="37" t="s">
        <v>111</v>
      </c>
      <c r="E173" s="19" t="s">
        <v>101</v>
      </c>
      <c r="F173" s="95">
        <f t="shared" si="258"/>
        <v>59279.9</v>
      </c>
      <c r="G173" s="95">
        <f t="shared" si="258"/>
        <v>5858</v>
      </c>
      <c r="H173" s="95">
        <f t="shared" si="258"/>
        <v>65137.9</v>
      </c>
      <c r="I173" s="95">
        <f t="shared" si="258"/>
        <v>0</v>
      </c>
      <c r="J173" s="95">
        <f t="shared" si="258"/>
        <v>65137.9</v>
      </c>
      <c r="K173" s="95">
        <f t="shared" si="258"/>
        <v>0</v>
      </c>
      <c r="L173" s="95">
        <f t="shared" si="258"/>
        <v>65137.9</v>
      </c>
      <c r="M173" s="95">
        <f t="shared" si="258"/>
        <v>0</v>
      </c>
      <c r="N173" s="95">
        <f t="shared" si="258"/>
        <v>65137.9</v>
      </c>
      <c r="O173" s="95">
        <f t="shared" si="258"/>
        <v>0</v>
      </c>
      <c r="P173" s="95">
        <f t="shared" si="258"/>
        <v>65137.9</v>
      </c>
      <c r="Q173" s="95">
        <f t="shared" si="258"/>
        <v>3958.4</v>
      </c>
      <c r="R173" s="129">
        <f t="shared" si="258"/>
        <v>69096.3</v>
      </c>
      <c r="S173" s="95">
        <f t="shared" si="258"/>
        <v>27</v>
      </c>
      <c r="T173" s="95">
        <f t="shared" si="258"/>
        <v>69123.3</v>
      </c>
      <c r="U173" s="95">
        <f t="shared" si="259"/>
        <v>0</v>
      </c>
      <c r="V173" s="95">
        <f t="shared" si="259"/>
        <v>69123.3</v>
      </c>
      <c r="W173" s="95">
        <f t="shared" si="259"/>
        <v>0</v>
      </c>
      <c r="X173" s="95">
        <f t="shared" si="259"/>
        <v>69123.3</v>
      </c>
      <c r="Y173" s="95">
        <f t="shared" si="259"/>
        <v>0</v>
      </c>
      <c r="Z173" s="95">
        <f t="shared" si="259"/>
        <v>69123.3</v>
      </c>
    </row>
    <row r="174" spans="1:26" ht="16.5" x14ac:dyDescent="0.25">
      <c r="A174" s="25" t="s">
        <v>102</v>
      </c>
      <c r="B174" s="17" t="s">
        <v>25</v>
      </c>
      <c r="C174" s="17" t="s">
        <v>76</v>
      </c>
      <c r="D174" s="37" t="s">
        <v>111</v>
      </c>
      <c r="E174" s="19" t="s">
        <v>103</v>
      </c>
      <c r="F174" s="95">
        <v>59279.9</v>
      </c>
      <c r="G174" s="95">
        <v>5858</v>
      </c>
      <c r="H174" s="95">
        <f>F174+G174</f>
        <v>65137.9</v>
      </c>
      <c r="I174" s="95">
        <v>0</v>
      </c>
      <c r="J174" s="95">
        <f>H174+I174</f>
        <v>65137.9</v>
      </c>
      <c r="K174" s="95">
        <v>0</v>
      </c>
      <c r="L174" s="95">
        <f>J174+K174</f>
        <v>65137.9</v>
      </c>
      <c r="M174" s="95">
        <v>0</v>
      </c>
      <c r="N174" s="95">
        <f>L174+M174</f>
        <v>65137.9</v>
      </c>
      <c r="O174" s="95">
        <v>0</v>
      </c>
      <c r="P174" s="95">
        <f>N174+O174</f>
        <v>65137.9</v>
      </c>
      <c r="Q174" s="95">
        <v>3958.4</v>
      </c>
      <c r="R174" s="129">
        <f>P174+Q174</f>
        <v>69096.3</v>
      </c>
      <c r="S174" s="95">
        <v>27</v>
      </c>
      <c r="T174" s="95">
        <f>R174+S174</f>
        <v>69123.3</v>
      </c>
      <c r="U174" s="95">
        <v>0</v>
      </c>
      <c r="V174" s="95">
        <f>T174+U174</f>
        <v>69123.3</v>
      </c>
      <c r="W174" s="95">
        <v>0</v>
      </c>
      <c r="X174" s="95">
        <f>V174+W174</f>
        <v>69123.3</v>
      </c>
      <c r="Y174" s="95">
        <v>0</v>
      </c>
      <c r="Z174" s="95">
        <f>X174+Y174</f>
        <v>69123.3</v>
      </c>
    </row>
    <row r="175" spans="1:26" ht="18.600000000000001" customHeight="1" x14ac:dyDescent="0.25">
      <c r="A175" s="25" t="s">
        <v>112</v>
      </c>
      <c r="B175" s="17" t="s">
        <v>25</v>
      </c>
      <c r="C175" s="17" t="s">
        <v>76</v>
      </c>
      <c r="D175" s="37" t="s">
        <v>113</v>
      </c>
      <c r="E175" s="19"/>
      <c r="F175" s="95">
        <f t="shared" ref="F175:Y177" si="260">F176</f>
        <v>41149</v>
      </c>
      <c r="G175" s="95">
        <f t="shared" si="260"/>
        <v>0</v>
      </c>
      <c r="H175" s="95">
        <f t="shared" si="260"/>
        <v>41149</v>
      </c>
      <c r="I175" s="95">
        <f t="shared" si="260"/>
        <v>0</v>
      </c>
      <c r="J175" s="95">
        <f t="shared" si="260"/>
        <v>41149</v>
      </c>
      <c r="K175" s="95">
        <f t="shared" si="260"/>
        <v>-3895.3</v>
      </c>
      <c r="L175" s="95">
        <f t="shared" si="260"/>
        <v>37253.699999999997</v>
      </c>
      <c r="M175" s="95">
        <f t="shared" si="260"/>
        <v>0</v>
      </c>
      <c r="N175" s="95">
        <f t="shared" si="260"/>
        <v>37253.699999999997</v>
      </c>
      <c r="O175" s="95">
        <f t="shared" si="260"/>
        <v>0</v>
      </c>
      <c r="P175" s="95">
        <f t="shared" si="260"/>
        <v>37253.699999999997</v>
      </c>
      <c r="Q175" s="95">
        <f t="shared" si="260"/>
        <v>102048</v>
      </c>
      <c r="R175" s="95">
        <f t="shared" si="260"/>
        <v>139301.70000000001</v>
      </c>
      <c r="S175" s="95">
        <f t="shared" si="260"/>
        <v>0</v>
      </c>
      <c r="T175" s="95">
        <f t="shared" si="260"/>
        <v>139301.70000000001</v>
      </c>
      <c r="U175" s="95">
        <f t="shared" si="260"/>
        <v>0</v>
      </c>
      <c r="V175" s="95">
        <f t="shared" ref="U175:Z177" si="261">V176</f>
        <v>139301.70000000001</v>
      </c>
      <c r="W175" s="95">
        <f t="shared" si="260"/>
        <v>0</v>
      </c>
      <c r="X175" s="95">
        <f t="shared" si="261"/>
        <v>139301.70000000001</v>
      </c>
      <c r="Y175" s="95">
        <f t="shared" si="260"/>
        <v>0</v>
      </c>
      <c r="Z175" s="95">
        <f t="shared" si="261"/>
        <v>139301.70000000001</v>
      </c>
    </row>
    <row r="176" spans="1:26" ht="16.5" x14ac:dyDescent="0.25">
      <c r="A176" s="25" t="s">
        <v>114</v>
      </c>
      <c r="B176" s="17" t="s">
        <v>25</v>
      </c>
      <c r="C176" s="17" t="s">
        <v>76</v>
      </c>
      <c r="D176" s="37" t="s">
        <v>115</v>
      </c>
      <c r="E176" s="19"/>
      <c r="F176" s="95">
        <f t="shared" si="260"/>
        <v>41149</v>
      </c>
      <c r="G176" s="95">
        <f t="shared" si="260"/>
        <v>0</v>
      </c>
      <c r="H176" s="95">
        <f t="shared" si="260"/>
        <v>41149</v>
      </c>
      <c r="I176" s="95">
        <f t="shared" si="260"/>
        <v>0</v>
      </c>
      <c r="J176" s="95">
        <f t="shared" si="260"/>
        <v>41149</v>
      </c>
      <c r="K176" s="95">
        <f t="shared" si="260"/>
        <v>-3895.3</v>
      </c>
      <c r="L176" s="95">
        <f t="shared" si="260"/>
        <v>37253.699999999997</v>
      </c>
      <c r="M176" s="95">
        <f t="shared" si="260"/>
        <v>0</v>
      </c>
      <c r="N176" s="95">
        <f t="shared" si="260"/>
        <v>37253.699999999997</v>
      </c>
      <c r="O176" s="95">
        <f t="shared" si="260"/>
        <v>0</v>
      </c>
      <c r="P176" s="95">
        <f t="shared" si="260"/>
        <v>37253.699999999997</v>
      </c>
      <c r="Q176" s="95">
        <f t="shared" si="260"/>
        <v>102048</v>
      </c>
      <c r="R176" s="95">
        <f t="shared" si="260"/>
        <v>139301.70000000001</v>
      </c>
      <c r="S176" s="95">
        <f t="shared" si="260"/>
        <v>0</v>
      </c>
      <c r="T176" s="95">
        <f t="shared" si="260"/>
        <v>139301.70000000001</v>
      </c>
      <c r="U176" s="95">
        <f t="shared" si="261"/>
        <v>0</v>
      </c>
      <c r="V176" s="95">
        <f t="shared" si="261"/>
        <v>139301.70000000001</v>
      </c>
      <c r="W176" s="95">
        <f t="shared" si="261"/>
        <v>0</v>
      </c>
      <c r="X176" s="95">
        <f t="shared" si="261"/>
        <v>139301.70000000001</v>
      </c>
      <c r="Y176" s="95">
        <f t="shared" si="261"/>
        <v>0</v>
      </c>
      <c r="Z176" s="95">
        <f t="shared" si="261"/>
        <v>139301.70000000001</v>
      </c>
    </row>
    <row r="177" spans="1:26" ht="33" x14ac:dyDescent="0.25">
      <c r="A177" s="25" t="s">
        <v>100</v>
      </c>
      <c r="B177" s="17" t="s">
        <v>25</v>
      </c>
      <c r="C177" s="17" t="s">
        <v>76</v>
      </c>
      <c r="D177" s="37" t="s">
        <v>115</v>
      </c>
      <c r="E177" s="19" t="s">
        <v>101</v>
      </c>
      <c r="F177" s="95">
        <f t="shared" si="260"/>
        <v>41149</v>
      </c>
      <c r="G177" s="95">
        <f t="shared" si="260"/>
        <v>0</v>
      </c>
      <c r="H177" s="95">
        <f t="shared" si="260"/>
        <v>41149</v>
      </c>
      <c r="I177" s="95">
        <f t="shared" si="260"/>
        <v>0</v>
      </c>
      <c r="J177" s="95">
        <f t="shared" si="260"/>
        <v>41149</v>
      </c>
      <c r="K177" s="95">
        <f t="shared" si="260"/>
        <v>-3895.3</v>
      </c>
      <c r="L177" s="95">
        <f t="shared" si="260"/>
        <v>37253.699999999997</v>
      </c>
      <c r="M177" s="95">
        <f t="shared" si="260"/>
        <v>0</v>
      </c>
      <c r="N177" s="95">
        <f t="shared" si="260"/>
        <v>37253.699999999997</v>
      </c>
      <c r="O177" s="95">
        <f t="shared" si="260"/>
        <v>0</v>
      </c>
      <c r="P177" s="95">
        <f t="shared" si="260"/>
        <v>37253.699999999997</v>
      </c>
      <c r="Q177" s="95">
        <f t="shared" si="260"/>
        <v>102048</v>
      </c>
      <c r="R177" s="129">
        <f t="shared" si="260"/>
        <v>139301.70000000001</v>
      </c>
      <c r="S177" s="95">
        <f t="shared" si="260"/>
        <v>0</v>
      </c>
      <c r="T177" s="95">
        <f t="shared" si="260"/>
        <v>139301.70000000001</v>
      </c>
      <c r="U177" s="95">
        <f t="shared" si="261"/>
        <v>0</v>
      </c>
      <c r="V177" s="95">
        <f t="shared" si="261"/>
        <v>139301.70000000001</v>
      </c>
      <c r="W177" s="95">
        <f t="shared" si="261"/>
        <v>0</v>
      </c>
      <c r="X177" s="95">
        <f t="shared" si="261"/>
        <v>139301.70000000001</v>
      </c>
      <c r="Y177" s="95">
        <f t="shared" si="261"/>
        <v>0</v>
      </c>
      <c r="Z177" s="95">
        <f t="shared" si="261"/>
        <v>139301.70000000001</v>
      </c>
    </row>
    <row r="178" spans="1:26" ht="16.5" x14ac:dyDescent="0.25">
      <c r="A178" s="25" t="s">
        <v>102</v>
      </c>
      <c r="B178" s="17" t="s">
        <v>25</v>
      </c>
      <c r="C178" s="17" t="s">
        <v>76</v>
      </c>
      <c r="D178" s="37" t="s">
        <v>115</v>
      </c>
      <c r="E178" s="19" t="s">
        <v>103</v>
      </c>
      <c r="F178" s="95">
        <v>41149</v>
      </c>
      <c r="G178" s="95">
        <v>0</v>
      </c>
      <c r="H178" s="95">
        <f>F178+G178</f>
        <v>41149</v>
      </c>
      <c r="I178" s="95">
        <v>0</v>
      </c>
      <c r="J178" s="95">
        <f>H178+I178</f>
        <v>41149</v>
      </c>
      <c r="K178" s="95">
        <v>-3895.3</v>
      </c>
      <c r="L178" s="95">
        <f>J178+K178</f>
        <v>37253.699999999997</v>
      </c>
      <c r="M178" s="95">
        <v>0</v>
      </c>
      <c r="N178" s="95">
        <f>L178+M178</f>
        <v>37253.699999999997</v>
      </c>
      <c r="O178" s="95">
        <v>0</v>
      </c>
      <c r="P178" s="95">
        <f>N178+O178</f>
        <v>37253.699999999997</v>
      </c>
      <c r="Q178" s="95">
        <v>102048</v>
      </c>
      <c r="R178" s="129">
        <f>P178+Q178</f>
        <v>139301.70000000001</v>
      </c>
      <c r="S178" s="95">
        <v>0</v>
      </c>
      <c r="T178" s="95">
        <f>R178+S178</f>
        <v>139301.70000000001</v>
      </c>
      <c r="U178" s="95">
        <v>0</v>
      </c>
      <c r="V178" s="95">
        <f>T178+U178</f>
        <v>139301.70000000001</v>
      </c>
      <c r="W178" s="95">
        <v>0</v>
      </c>
      <c r="X178" s="95">
        <f>V178+W178</f>
        <v>139301.70000000001</v>
      </c>
      <c r="Y178" s="95">
        <v>0</v>
      </c>
      <c r="Z178" s="95">
        <f>X178+Y178</f>
        <v>139301.70000000001</v>
      </c>
    </row>
    <row r="179" spans="1:26" ht="34.5" x14ac:dyDescent="0.3">
      <c r="A179" s="41" t="s">
        <v>116</v>
      </c>
      <c r="B179" s="13" t="s">
        <v>25</v>
      </c>
      <c r="C179" s="13" t="s">
        <v>76</v>
      </c>
      <c r="D179" s="34" t="s">
        <v>117</v>
      </c>
      <c r="E179" s="53" t="s">
        <v>58</v>
      </c>
      <c r="F179" s="94">
        <f>F180</f>
        <v>3550.5</v>
      </c>
      <c r="G179" s="94">
        <f t="shared" ref="G179:Y182" si="262">G180</f>
        <v>0</v>
      </c>
      <c r="H179" s="94">
        <f t="shared" si="262"/>
        <v>3550.5</v>
      </c>
      <c r="I179" s="94">
        <f t="shared" si="262"/>
        <v>0</v>
      </c>
      <c r="J179" s="94">
        <f t="shared" si="262"/>
        <v>3550.5</v>
      </c>
      <c r="K179" s="94">
        <f t="shared" si="262"/>
        <v>0</v>
      </c>
      <c r="L179" s="94">
        <f t="shared" si="262"/>
        <v>3550.5</v>
      </c>
      <c r="M179" s="95">
        <f t="shared" si="262"/>
        <v>0</v>
      </c>
      <c r="N179" s="94">
        <f t="shared" si="262"/>
        <v>3550.5</v>
      </c>
      <c r="O179" s="94">
        <f t="shared" si="262"/>
        <v>0</v>
      </c>
      <c r="P179" s="94">
        <f t="shared" si="262"/>
        <v>3550.5</v>
      </c>
      <c r="Q179" s="94">
        <f t="shared" si="262"/>
        <v>1605.7</v>
      </c>
      <c r="R179" s="94">
        <f t="shared" si="262"/>
        <v>5156.2</v>
      </c>
      <c r="S179" s="94">
        <f t="shared" si="262"/>
        <v>-1605.7</v>
      </c>
      <c r="T179" s="94">
        <f t="shared" si="262"/>
        <v>3550.5</v>
      </c>
      <c r="U179" s="94">
        <f t="shared" si="262"/>
        <v>0</v>
      </c>
      <c r="V179" s="94">
        <f t="shared" si="262"/>
        <v>3550.5</v>
      </c>
      <c r="W179" s="94">
        <f t="shared" si="262"/>
        <v>0</v>
      </c>
      <c r="X179" s="94">
        <f t="shared" ref="W179:Z182" si="263">X180</f>
        <v>3550.5</v>
      </c>
      <c r="Y179" s="94">
        <f t="shared" si="262"/>
        <v>0</v>
      </c>
      <c r="Z179" s="94">
        <f t="shared" si="263"/>
        <v>3550.5</v>
      </c>
    </row>
    <row r="180" spans="1:26" ht="16.5" x14ac:dyDescent="0.25">
      <c r="A180" s="30" t="s">
        <v>118</v>
      </c>
      <c r="B180" s="27" t="s">
        <v>25</v>
      </c>
      <c r="C180" s="27" t="s">
        <v>76</v>
      </c>
      <c r="D180" s="42" t="s">
        <v>119</v>
      </c>
      <c r="E180" s="29" t="s">
        <v>58</v>
      </c>
      <c r="F180" s="96">
        <f t="shared" ref="F180:Y182" si="264">F181</f>
        <v>3550.5</v>
      </c>
      <c r="G180" s="96">
        <f t="shared" si="264"/>
        <v>0</v>
      </c>
      <c r="H180" s="96">
        <f t="shared" si="264"/>
        <v>3550.5</v>
      </c>
      <c r="I180" s="96">
        <f t="shared" si="264"/>
        <v>0</v>
      </c>
      <c r="J180" s="96">
        <f t="shared" si="264"/>
        <v>3550.5</v>
      </c>
      <c r="K180" s="96">
        <f t="shared" si="264"/>
        <v>0</v>
      </c>
      <c r="L180" s="96">
        <f t="shared" si="264"/>
        <v>3550.5</v>
      </c>
      <c r="M180" s="95">
        <f t="shared" si="264"/>
        <v>0</v>
      </c>
      <c r="N180" s="96">
        <f t="shared" si="264"/>
        <v>3550.5</v>
      </c>
      <c r="O180" s="96">
        <f t="shared" si="264"/>
        <v>0</v>
      </c>
      <c r="P180" s="96">
        <f t="shared" si="264"/>
        <v>3550.5</v>
      </c>
      <c r="Q180" s="96">
        <f t="shared" si="264"/>
        <v>1605.7</v>
      </c>
      <c r="R180" s="96">
        <f t="shared" si="264"/>
        <v>5156.2</v>
      </c>
      <c r="S180" s="96">
        <f t="shared" si="264"/>
        <v>-1605.7</v>
      </c>
      <c r="T180" s="96">
        <f t="shared" si="264"/>
        <v>3550.5</v>
      </c>
      <c r="U180" s="96">
        <f t="shared" si="264"/>
        <v>0</v>
      </c>
      <c r="V180" s="96">
        <f t="shared" si="262"/>
        <v>3550.5</v>
      </c>
      <c r="W180" s="96">
        <f t="shared" si="264"/>
        <v>0</v>
      </c>
      <c r="X180" s="96">
        <f t="shared" si="263"/>
        <v>3550.5</v>
      </c>
      <c r="Y180" s="96">
        <f t="shared" si="264"/>
        <v>0</v>
      </c>
      <c r="Z180" s="96">
        <f t="shared" si="263"/>
        <v>3550.5</v>
      </c>
    </row>
    <row r="181" spans="1:26" ht="33" x14ac:dyDescent="0.25">
      <c r="A181" s="25" t="s">
        <v>120</v>
      </c>
      <c r="B181" s="17" t="s">
        <v>25</v>
      </c>
      <c r="C181" s="17" t="s">
        <v>76</v>
      </c>
      <c r="D181" s="37" t="s">
        <v>121</v>
      </c>
      <c r="E181" s="29"/>
      <c r="F181" s="95">
        <f t="shared" si="264"/>
        <v>3550.5</v>
      </c>
      <c r="G181" s="95">
        <f t="shared" si="264"/>
        <v>0</v>
      </c>
      <c r="H181" s="95">
        <f t="shared" si="264"/>
        <v>3550.5</v>
      </c>
      <c r="I181" s="95">
        <f t="shared" si="264"/>
        <v>0</v>
      </c>
      <c r="J181" s="95">
        <f t="shared" si="264"/>
        <v>3550.5</v>
      </c>
      <c r="K181" s="95">
        <f t="shared" si="264"/>
        <v>0</v>
      </c>
      <c r="L181" s="95">
        <f t="shared" si="264"/>
        <v>3550.5</v>
      </c>
      <c r="M181" s="95">
        <f t="shared" si="264"/>
        <v>0</v>
      </c>
      <c r="N181" s="95">
        <f t="shared" si="264"/>
        <v>3550.5</v>
      </c>
      <c r="O181" s="95">
        <f t="shared" si="264"/>
        <v>0</v>
      </c>
      <c r="P181" s="95">
        <f t="shared" si="264"/>
        <v>3550.5</v>
      </c>
      <c r="Q181" s="95">
        <f t="shared" si="264"/>
        <v>1605.7</v>
      </c>
      <c r="R181" s="95">
        <f t="shared" si="264"/>
        <v>5156.2</v>
      </c>
      <c r="S181" s="95">
        <f t="shared" si="264"/>
        <v>-1605.7</v>
      </c>
      <c r="T181" s="95">
        <f t="shared" si="264"/>
        <v>3550.5</v>
      </c>
      <c r="U181" s="95">
        <f t="shared" si="262"/>
        <v>0</v>
      </c>
      <c r="V181" s="95">
        <f t="shared" si="262"/>
        <v>3550.5</v>
      </c>
      <c r="W181" s="95">
        <f t="shared" si="263"/>
        <v>0</v>
      </c>
      <c r="X181" s="95">
        <f t="shared" si="263"/>
        <v>3550.5</v>
      </c>
      <c r="Y181" s="95">
        <f t="shared" si="263"/>
        <v>0</v>
      </c>
      <c r="Z181" s="95">
        <f t="shared" si="263"/>
        <v>3550.5</v>
      </c>
    </row>
    <row r="182" spans="1:26" ht="33" x14ac:dyDescent="0.25">
      <c r="A182" s="25" t="s">
        <v>21</v>
      </c>
      <c r="B182" s="17" t="s">
        <v>25</v>
      </c>
      <c r="C182" s="17" t="s">
        <v>76</v>
      </c>
      <c r="D182" s="37" t="s">
        <v>121</v>
      </c>
      <c r="E182" s="19">
        <v>200</v>
      </c>
      <c r="F182" s="95">
        <f t="shared" si="264"/>
        <v>3550.5</v>
      </c>
      <c r="G182" s="95">
        <f t="shared" si="264"/>
        <v>0</v>
      </c>
      <c r="H182" s="95">
        <f t="shared" si="264"/>
        <v>3550.5</v>
      </c>
      <c r="I182" s="95">
        <f t="shared" si="264"/>
        <v>0</v>
      </c>
      <c r="J182" s="95">
        <f t="shared" si="264"/>
        <v>3550.5</v>
      </c>
      <c r="K182" s="95">
        <f t="shared" si="264"/>
        <v>0</v>
      </c>
      <c r="L182" s="95">
        <f t="shared" si="264"/>
        <v>3550.5</v>
      </c>
      <c r="M182" s="95">
        <f t="shared" si="264"/>
        <v>0</v>
      </c>
      <c r="N182" s="95">
        <f t="shared" si="264"/>
        <v>3550.5</v>
      </c>
      <c r="O182" s="95">
        <f t="shared" si="264"/>
        <v>0</v>
      </c>
      <c r="P182" s="95">
        <f t="shared" si="264"/>
        <v>3550.5</v>
      </c>
      <c r="Q182" s="95">
        <f t="shared" si="264"/>
        <v>1605.7</v>
      </c>
      <c r="R182" s="129">
        <f t="shared" si="264"/>
        <v>5156.2</v>
      </c>
      <c r="S182" s="95">
        <f t="shared" si="264"/>
        <v>-1605.7</v>
      </c>
      <c r="T182" s="95">
        <f t="shared" si="264"/>
        <v>3550.5</v>
      </c>
      <c r="U182" s="95">
        <f t="shared" si="262"/>
        <v>0</v>
      </c>
      <c r="V182" s="95">
        <f t="shared" si="262"/>
        <v>3550.5</v>
      </c>
      <c r="W182" s="95">
        <f t="shared" si="263"/>
        <v>0</v>
      </c>
      <c r="X182" s="95">
        <f t="shared" si="263"/>
        <v>3550.5</v>
      </c>
      <c r="Y182" s="95">
        <f t="shared" si="263"/>
        <v>0</v>
      </c>
      <c r="Z182" s="95">
        <f t="shared" si="263"/>
        <v>3550.5</v>
      </c>
    </row>
    <row r="183" spans="1:26" ht="33" x14ac:dyDescent="0.25">
      <c r="A183" s="25" t="s">
        <v>22</v>
      </c>
      <c r="B183" s="17" t="s">
        <v>25</v>
      </c>
      <c r="C183" s="17" t="s">
        <v>76</v>
      </c>
      <c r="D183" s="37" t="s">
        <v>121</v>
      </c>
      <c r="E183" s="19">
        <v>240</v>
      </c>
      <c r="F183" s="95">
        <v>3550.5</v>
      </c>
      <c r="G183" s="95">
        <v>0</v>
      </c>
      <c r="H183" s="95">
        <f>F183+G183</f>
        <v>3550.5</v>
      </c>
      <c r="I183" s="95">
        <v>0</v>
      </c>
      <c r="J183" s="95">
        <f>H183+I183</f>
        <v>3550.5</v>
      </c>
      <c r="K183" s="95">
        <v>0</v>
      </c>
      <c r="L183" s="95">
        <f>J183+K183</f>
        <v>3550.5</v>
      </c>
      <c r="M183" s="95">
        <v>0</v>
      </c>
      <c r="N183" s="95">
        <f>L183+M183</f>
        <v>3550.5</v>
      </c>
      <c r="O183" s="95">
        <v>0</v>
      </c>
      <c r="P183" s="95">
        <f>N183+O183</f>
        <v>3550.5</v>
      </c>
      <c r="Q183" s="95">
        <v>1605.7</v>
      </c>
      <c r="R183" s="129">
        <f>P183+Q183</f>
        <v>5156.2</v>
      </c>
      <c r="S183" s="95">
        <v>-1605.7</v>
      </c>
      <c r="T183" s="95">
        <f>R183+S183</f>
        <v>3550.5</v>
      </c>
      <c r="U183" s="95">
        <v>0</v>
      </c>
      <c r="V183" s="95">
        <f>T183+U183</f>
        <v>3550.5</v>
      </c>
      <c r="W183" s="95">
        <v>0</v>
      </c>
      <c r="X183" s="95">
        <f>V183+W183</f>
        <v>3550.5</v>
      </c>
      <c r="Y183" s="95">
        <v>0</v>
      </c>
      <c r="Z183" s="95">
        <f>X183+Y183</f>
        <v>3550.5</v>
      </c>
    </row>
    <row r="184" spans="1:26" ht="51.75" x14ac:dyDescent="0.3">
      <c r="A184" s="41" t="s">
        <v>122</v>
      </c>
      <c r="B184" s="13" t="s">
        <v>25</v>
      </c>
      <c r="C184" s="13" t="s">
        <v>76</v>
      </c>
      <c r="D184" s="34" t="s">
        <v>123</v>
      </c>
      <c r="E184" s="24" t="s">
        <v>58</v>
      </c>
      <c r="F184" s="94">
        <f>F185</f>
        <v>6737.2</v>
      </c>
      <c r="G184" s="94">
        <f t="shared" ref="G184:Y187" si="265">G185</f>
        <v>0</v>
      </c>
      <c r="H184" s="94">
        <f t="shared" si="265"/>
        <v>6737.2</v>
      </c>
      <c r="I184" s="94">
        <f t="shared" si="265"/>
        <v>0</v>
      </c>
      <c r="J184" s="94">
        <f t="shared" si="265"/>
        <v>6737.2</v>
      </c>
      <c r="K184" s="94">
        <f t="shared" si="265"/>
        <v>0</v>
      </c>
      <c r="L184" s="94">
        <f t="shared" si="265"/>
        <v>6737.2</v>
      </c>
      <c r="M184" s="95">
        <f t="shared" si="265"/>
        <v>0</v>
      </c>
      <c r="N184" s="94">
        <f t="shared" si="265"/>
        <v>6737.2</v>
      </c>
      <c r="O184" s="94">
        <f t="shared" si="265"/>
        <v>0</v>
      </c>
      <c r="P184" s="94">
        <f t="shared" si="265"/>
        <v>6737.2</v>
      </c>
      <c r="Q184" s="94">
        <f t="shared" si="265"/>
        <v>0</v>
      </c>
      <c r="R184" s="94">
        <f t="shared" si="265"/>
        <v>6737.2</v>
      </c>
      <c r="S184" s="94">
        <f t="shared" si="265"/>
        <v>0</v>
      </c>
      <c r="T184" s="94">
        <f t="shared" si="265"/>
        <v>6737.2</v>
      </c>
      <c r="U184" s="94">
        <f t="shared" si="265"/>
        <v>0</v>
      </c>
      <c r="V184" s="94">
        <f t="shared" si="265"/>
        <v>6737.2</v>
      </c>
      <c r="W184" s="94">
        <f t="shared" si="265"/>
        <v>0</v>
      </c>
      <c r="X184" s="94">
        <f t="shared" ref="W184:Z187" si="266">X185</f>
        <v>6737.2</v>
      </c>
      <c r="Y184" s="94">
        <f t="shared" si="265"/>
        <v>0</v>
      </c>
      <c r="Z184" s="94">
        <f t="shared" si="266"/>
        <v>6737.2</v>
      </c>
    </row>
    <row r="185" spans="1:26" ht="16.5" x14ac:dyDescent="0.25">
      <c r="A185" s="30" t="s">
        <v>124</v>
      </c>
      <c r="B185" s="27" t="s">
        <v>25</v>
      </c>
      <c r="C185" s="27" t="s">
        <v>76</v>
      </c>
      <c r="D185" s="42" t="s">
        <v>125</v>
      </c>
      <c r="E185" s="29" t="s">
        <v>58</v>
      </c>
      <c r="F185" s="96">
        <f t="shared" ref="F185:Y187" si="267">F186</f>
        <v>6737.2</v>
      </c>
      <c r="G185" s="96">
        <f t="shared" si="267"/>
        <v>0</v>
      </c>
      <c r="H185" s="96">
        <f t="shared" si="267"/>
        <v>6737.2</v>
      </c>
      <c r="I185" s="96">
        <f t="shared" si="267"/>
        <v>0</v>
      </c>
      <c r="J185" s="96">
        <f t="shared" si="267"/>
        <v>6737.2</v>
      </c>
      <c r="K185" s="96">
        <f t="shared" si="267"/>
        <v>0</v>
      </c>
      <c r="L185" s="96">
        <f t="shared" si="267"/>
        <v>6737.2</v>
      </c>
      <c r="M185" s="95">
        <f t="shared" si="267"/>
        <v>0</v>
      </c>
      <c r="N185" s="96">
        <f t="shared" si="267"/>
        <v>6737.2</v>
      </c>
      <c r="O185" s="96">
        <f t="shared" si="267"/>
        <v>0</v>
      </c>
      <c r="P185" s="96">
        <f t="shared" si="267"/>
        <v>6737.2</v>
      </c>
      <c r="Q185" s="96">
        <f t="shared" si="267"/>
        <v>0</v>
      </c>
      <c r="R185" s="96">
        <f t="shared" si="267"/>
        <v>6737.2</v>
      </c>
      <c r="S185" s="96">
        <f t="shared" si="267"/>
        <v>0</v>
      </c>
      <c r="T185" s="96">
        <f t="shared" si="267"/>
        <v>6737.2</v>
      </c>
      <c r="U185" s="96">
        <f t="shared" si="267"/>
        <v>0</v>
      </c>
      <c r="V185" s="96">
        <f t="shared" si="265"/>
        <v>6737.2</v>
      </c>
      <c r="W185" s="96">
        <f t="shared" si="267"/>
        <v>0</v>
      </c>
      <c r="X185" s="96">
        <f t="shared" si="266"/>
        <v>6737.2</v>
      </c>
      <c r="Y185" s="96">
        <f t="shared" si="267"/>
        <v>0</v>
      </c>
      <c r="Z185" s="96">
        <f t="shared" si="266"/>
        <v>6737.2</v>
      </c>
    </row>
    <row r="186" spans="1:26" ht="33" x14ac:dyDescent="0.25">
      <c r="A186" s="25" t="s">
        <v>416</v>
      </c>
      <c r="B186" s="17" t="s">
        <v>25</v>
      </c>
      <c r="C186" s="17" t="s">
        <v>76</v>
      </c>
      <c r="D186" s="37" t="s">
        <v>126</v>
      </c>
      <c r="E186" s="19" t="s">
        <v>58</v>
      </c>
      <c r="F186" s="95">
        <f t="shared" si="267"/>
        <v>6737.2</v>
      </c>
      <c r="G186" s="95">
        <f t="shared" si="267"/>
        <v>0</v>
      </c>
      <c r="H186" s="95">
        <f t="shared" si="267"/>
        <v>6737.2</v>
      </c>
      <c r="I186" s="95">
        <f t="shared" si="267"/>
        <v>0</v>
      </c>
      <c r="J186" s="95">
        <f t="shared" si="267"/>
        <v>6737.2</v>
      </c>
      <c r="K186" s="95">
        <f t="shared" si="267"/>
        <v>0</v>
      </c>
      <c r="L186" s="95">
        <f t="shared" si="267"/>
        <v>6737.2</v>
      </c>
      <c r="M186" s="95">
        <f t="shared" si="267"/>
        <v>0</v>
      </c>
      <c r="N186" s="95">
        <f t="shared" si="267"/>
        <v>6737.2</v>
      </c>
      <c r="O186" s="95">
        <f t="shared" si="267"/>
        <v>0</v>
      </c>
      <c r="P186" s="95">
        <f t="shared" si="267"/>
        <v>6737.2</v>
      </c>
      <c r="Q186" s="95">
        <f t="shared" si="267"/>
        <v>0</v>
      </c>
      <c r="R186" s="95">
        <f t="shared" si="267"/>
        <v>6737.2</v>
      </c>
      <c r="S186" s="95">
        <f t="shared" si="267"/>
        <v>0</v>
      </c>
      <c r="T186" s="95">
        <f t="shared" si="267"/>
        <v>6737.2</v>
      </c>
      <c r="U186" s="95">
        <f t="shared" si="265"/>
        <v>0</v>
      </c>
      <c r="V186" s="95">
        <f t="shared" si="265"/>
        <v>6737.2</v>
      </c>
      <c r="W186" s="95">
        <f t="shared" si="266"/>
        <v>0</v>
      </c>
      <c r="X186" s="95">
        <f t="shared" si="266"/>
        <v>6737.2</v>
      </c>
      <c r="Y186" s="95">
        <f t="shared" si="266"/>
        <v>0</v>
      </c>
      <c r="Z186" s="95">
        <f t="shared" si="266"/>
        <v>6737.2</v>
      </c>
    </row>
    <row r="187" spans="1:26" ht="33" x14ac:dyDescent="0.25">
      <c r="A187" s="25" t="s">
        <v>21</v>
      </c>
      <c r="B187" s="17" t="s">
        <v>25</v>
      </c>
      <c r="C187" s="17" t="s">
        <v>76</v>
      </c>
      <c r="D187" s="37" t="s">
        <v>126</v>
      </c>
      <c r="E187" s="50" t="s">
        <v>59</v>
      </c>
      <c r="F187" s="95">
        <f t="shared" si="267"/>
        <v>6737.2</v>
      </c>
      <c r="G187" s="95">
        <f t="shared" si="267"/>
        <v>0</v>
      </c>
      <c r="H187" s="95">
        <f t="shared" si="267"/>
        <v>6737.2</v>
      </c>
      <c r="I187" s="95">
        <f t="shared" si="267"/>
        <v>0</v>
      </c>
      <c r="J187" s="95">
        <f t="shared" si="267"/>
        <v>6737.2</v>
      </c>
      <c r="K187" s="95">
        <f t="shared" si="267"/>
        <v>0</v>
      </c>
      <c r="L187" s="95">
        <f t="shared" si="267"/>
        <v>6737.2</v>
      </c>
      <c r="M187" s="95">
        <f t="shared" si="267"/>
        <v>0</v>
      </c>
      <c r="N187" s="95">
        <f t="shared" si="267"/>
        <v>6737.2</v>
      </c>
      <c r="O187" s="95">
        <f t="shared" si="267"/>
        <v>0</v>
      </c>
      <c r="P187" s="95">
        <f t="shared" si="267"/>
        <v>6737.2</v>
      </c>
      <c r="Q187" s="95">
        <f t="shared" si="267"/>
        <v>0</v>
      </c>
      <c r="R187" s="129">
        <f t="shared" si="267"/>
        <v>6737.2</v>
      </c>
      <c r="S187" s="95">
        <f t="shared" si="267"/>
        <v>0</v>
      </c>
      <c r="T187" s="95">
        <f t="shared" si="267"/>
        <v>6737.2</v>
      </c>
      <c r="U187" s="95">
        <f t="shared" si="265"/>
        <v>0</v>
      </c>
      <c r="V187" s="95">
        <f t="shared" si="265"/>
        <v>6737.2</v>
      </c>
      <c r="W187" s="95">
        <f t="shared" si="266"/>
        <v>0</v>
      </c>
      <c r="X187" s="95">
        <f t="shared" si="266"/>
        <v>6737.2</v>
      </c>
      <c r="Y187" s="95">
        <f t="shared" si="266"/>
        <v>0</v>
      </c>
      <c r="Z187" s="95">
        <f t="shared" si="266"/>
        <v>6737.2</v>
      </c>
    </row>
    <row r="188" spans="1:26" ht="33" x14ac:dyDescent="0.25">
      <c r="A188" s="25" t="s">
        <v>22</v>
      </c>
      <c r="B188" s="17" t="s">
        <v>25</v>
      </c>
      <c r="C188" s="17" t="s">
        <v>76</v>
      </c>
      <c r="D188" s="37" t="s">
        <v>126</v>
      </c>
      <c r="E188" s="19" t="s">
        <v>60</v>
      </c>
      <c r="F188" s="95">
        <v>6737.2</v>
      </c>
      <c r="G188" s="95">
        <v>0</v>
      </c>
      <c r="H188" s="95">
        <f>F188+G188</f>
        <v>6737.2</v>
      </c>
      <c r="I188" s="95">
        <v>0</v>
      </c>
      <c r="J188" s="95">
        <f>H188+I188</f>
        <v>6737.2</v>
      </c>
      <c r="K188" s="95">
        <v>0</v>
      </c>
      <c r="L188" s="95">
        <f>J188+K188</f>
        <v>6737.2</v>
      </c>
      <c r="M188" s="95">
        <v>0</v>
      </c>
      <c r="N188" s="95">
        <f>L188+M188</f>
        <v>6737.2</v>
      </c>
      <c r="O188" s="95">
        <v>0</v>
      </c>
      <c r="P188" s="95">
        <f>N188+O188</f>
        <v>6737.2</v>
      </c>
      <c r="Q188" s="95">
        <v>0</v>
      </c>
      <c r="R188" s="129">
        <f>P188+Q188</f>
        <v>6737.2</v>
      </c>
      <c r="S188" s="95">
        <v>0</v>
      </c>
      <c r="T188" s="95">
        <f>R188+S188</f>
        <v>6737.2</v>
      </c>
      <c r="U188" s="95">
        <v>0</v>
      </c>
      <c r="V188" s="95">
        <f>T188+U188</f>
        <v>6737.2</v>
      </c>
      <c r="W188" s="95">
        <v>0</v>
      </c>
      <c r="X188" s="95">
        <f>V188+W188</f>
        <v>6737.2</v>
      </c>
      <c r="Y188" s="95">
        <v>0</v>
      </c>
      <c r="Z188" s="95">
        <f>X188+Y188</f>
        <v>6737.2</v>
      </c>
    </row>
    <row r="189" spans="1:26" ht="16.5" x14ac:dyDescent="0.25">
      <c r="A189" s="11" t="s">
        <v>7</v>
      </c>
      <c r="B189" s="9" t="s">
        <v>25</v>
      </c>
      <c r="C189" s="9" t="s">
        <v>76</v>
      </c>
      <c r="D189" s="10" t="s">
        <v>8</v>
      </c>
      <c r="E189" s="11"/>
      <c r="F189" s="93">
        <f t="shared" ref="F189:Y190" si="268">F190</f>
        <v>21093.5</v>
      </c>
      <c r="G189" s="93">
        <f t="shared" si="268"/>
        <v>36777.800000000003</v>
      </c>
      <c r="H189" s="93">
        <f t="shared" si="268"/>
        <v>57871.3</v>
      </c>
      <c r="I189" s="93">
        <f t="shared" si="268"/>
        <v>0</v>
      </c>
      <c r="J189" s="93">
        <f t="shared" si="268"/>
        <v>57871.3</v>
      </c>
      <c r="K189" s="93">
        <f t="shared" si="268"/>
        <v>0</v>
      </c>
      <c r="L189" s="93">
        <f t="shared" si="268"/>
        <v>57871.3</v>
      </c>
      <c r="M189" s="95">
        <f t="shared" si="268"/>
        <v>0</v>
      </c>
      <c r="N189" s="93">
        <f t="shared" si="268"/>
        <v>57871.3</v>
      </c>
      <c r="O189" s="93">
        <f t="shared" si="268"/>
        <v>0</v>
      </c>
      <c r="P189" s="93">
        <f t="shared" si="268"/>
        <v>57871.3</v>
      </c>
      <c r="Q189" s="93">
        <f t="shared" si="268"/>
        <v>143.30000000000001</v>
      </c>
      <c r="R189" s="93">
        <f t="shared" si="268"/>
        <v>58014.600000000006</v>
      </c>
      <c r="S189" s="93">
        <f t="shared" si="268"/>
        <v>14407.6</v>
      </c>
      <c r="T189" s="93">
        <f t="shared" si="268"/>
        <v>72422.200000000012</v>
      </c>
      <c r="U189" s="93">
        <f t="shared" si="268"/>
        <v>0</v>
      </c>
      <c r="V189" s="93">
        <f t="shared" ref="U189:Z190" si="269">V190</f>
        <v>72422.200000000012</v>
      </c>
      <c r="W189" s="93">
        <f t="shared" si="268"/>
        <v>0</v>
      </c>
      <c r="X189" s="93">
        <f t="shared" si="269"/>
        <v>72422.200000000012</v>
      </c>
      <c r="Y189" s="93">
        <f t="shared" si="268"/>
        <v>0</v>
      </c>
      <c r="Z189" s="93">
        <f t="shared" si="269"/>
        <v>72422.200000000012</v>
      </c>
    </row>
    <row r="190" spans="1:26" ht="17.25" x14ac:dyDescent="0.3">
      <c r="A190" s="21" t="s">
        <v>127</v>
      </c>
      <c r="B190" s="13" t="s">
        <v>25</v>
      </c>
      <c r="C190" s="13" t="s">
        <v>76</v>
      </c>
      <c r="D190" s="10" t="s">
        <v>128</v>
      </c>
      <c r="E190" s="24" t="s">
        <v>58</v>
      </c>
      <c r="F190" s="93">
        <f t="shared" si="268"/>
        <v>21093.5</v>
      </c>
      <c r="G190" s="93">
        <f t="shared" si="268"/>
        <v>36777.800000000003</v>
      </c>
      <c r="H190" s="93">
        <f t="shared" si="268"/>
        <v>57871.3</v>
      </c>
      <c r="I190" s="93">
        <f t="shared" si="268"/>
        <v>0</v>
      </c>
      <c r="J190" s="93">
        <f t="shared" si="268"/>
        <v>57871.3</v>
      </c>
      <c r="K190" s="93">
        <f t="shared" si="268"/>
        <v>0</v>
      </c>
      <c r="L190" s="93">
        <f t="shared" si="268"/>
        <v>57871.3</v>
      </c>
      <c r="M190" s="95">
        <f t="shared" si="268"/>
        <v>0</v>
      </c>
      <c r="N190" s="93">
        <f t="shared" si="268"/>
        <v>57871.3</v>
      </c>
      <c r="O190" s="93">
        <f t="shared" si="268"/>
        <v>0</v>
      </c>
      <c r="P190" s="93">
        <f t="shared" si="268"/>
        <v>57871.3</v>
      </c>
      <c r="Q190" s="93">
        <f t="shared" si="268"/>
        <v>143.30000000000001</v>
      </c>
      <c r="R190" s="93">
        <f t="shared" si="268"/>
        <v>58014.600000000006</v>
      </c>
      <c r="S190" s="93">
        <f t="shared" si="268"/>
        <v>14407.6</v>
      </c>
      <c r="T190" s="93">
        <f t="shared" si="268"/>
        <v>72422.200000000012</v>
      </c>
      <c r="U190" s="93">
        <f t="shared" si="269"/>
        <v>0</v>
      </c>
      <c r="V190" s="93">
        <f t="shared" si="269"/>
        <v>72422.200000000012</v>
      </c>
      <c r="W190" s="93">
        <f t="shared" si="269"/>
        <v>0</v>
      </c>
      <c r="X190" s="93">
        <f t="shared" si="269"/>
        <v>72422.200000000012</v>
      </c>
      <c r="Y190" s="93">
        <f t="shared" si="269"/>
        <v>0</v>
      </c>
      <c r="Z190" s="93">
        <f t="shared" si="269"/>
        <v>72422.200000000012</v>
      </c>
    </row>
    <row r="191" spans="1:26" ht="17.25" x14ac:dyDescent="0.3">
      <c r="A191" s="41" t="s">
        <v>129</v>
      </c>
      <c r="B191" s="27" t="s">
        <v>25</v>
      </c>
      <c r="C191" s="27" t="s">
        <v>76</v>
      </c>
      <c r="D191" s="34" t="s">
        <v>130</v>
      </c>
      <c r="E191" s="29" t="s">
        <v>58</v>
      </c>
      <c r="F191" s="94">
        <f>F196+F192</f>
        <v>21093.5</v>
      </c>
      <c r="G191" s="94">
        <f t="shared" ref="G191:H191" si="270">G196+G192</f>
        <v>36777.800000000003</v>
      </c>
      <c r="H191" s="94">
        <f t="shared" si="270"/>
        <v>57871.3</v>
      </c>
      <c r="I191" s="94">
        <f t="shared" ref="I191:J191" si="271">I196+I192</f>
        <v>0</v>
      </c>
      <c r="J191" s="94">
        <f t="shared" si="271"/>
        <v>57871.3</v>
      </c>
      <c r="K191" s="94">
        <f t="shared" ref="K191:L191" si="272">K196+K192</f>
        <v>0</v>
      </c>
      <c r="L191" s="94">
        <f t="shared" si="272"/>
        <v>57871.3</v>
      </c>
      <c r="M191" s="95">
        <f t="shared" ref="M191:N191" si="273">M196+M192</f>
        <v>0</v>
      </c>
      <c r="N191" s="94">
        <f t="shared" si="273"/>
        <v>57871.3</v>
      </c>
      <c r="O191" s="94">
        <f t="shared" ref="O191:P191" si="274">O196+O192</f>
        <v>0</v>
      </c>
      <c r="P191" s="94">
        <f t="shared" si="274"/>
        <v>57871.3</v>
      </c>
      <c r="Q191" s="94">
        <f t="shared" ref="Q191:R191" si="275">Q196+Q192</f>
        <v>143.30000000000001</v>
      </c>
      <c r="R191" s="94">
        <f t="shared" si="275"/>
        <v>58014.600000000006</v>
      </c>
      <c r="S191" s="94">
        <f t="shared" ref="S191:T191" si="276">S196+S192</f>
        <v>14407.6</v>
      </c>
      <c r="T191" s="94">
        <f t="shared" si="276"/>
        <v>72422.200000000012</v>
      </c>
      <c r="U191" s="94">
        <f t="shared" ref="U191:V191" si="277">U196+U192</f>
        <v>0</v>
      </c>
      <c r="V191" s="94">
        <f t="shared" si="277"/>
        <v>72422.200000000012</v>
      </c>
      <c r="W191" s="94">
        <f t="shared" ref="W191:X191" si="278">W196+W192</f>
        <v>0</v>
      </c>
      <c r="X191" s="94">
        <f t="shared" si="278"/>
        <v>72422.200000000012</v>
      </c>
      <c r="Y191" s="94">
        <f t="shared" ref="Y191:Z191" si="279">Y196+Y192</f>
        <v>0</v>
      </c>
      <c r="Z191" s="94">
        <f t="shared" si="279"/>
        <v>72422.200000000012</v>
      </c>
    </row>
    <row r="192" spans="1:26" ht="16.5" x14ac:dyDescent="0.25">
      <c r="A192" s="108" t="s">
        <v>112</v>
      </c>
      <c r="B192" s="17" t="s">
        <v>25</v>
      </c>
      <c r="C192" s="17" t="s">
        <v>76</v>
      </c>
      <c r="D192" s="7" t="s">
        <v>460</v>
      </c>
      <c r="E192" s="106" t="s">
        <v>58</v>
      </c>
      <c r="F192" s="95">
        <f>F193</f>
        <v>19000</v>
      </c>
      <c r="G192" s="95">
        <f t="shared" ref="G192:Y194" si="280">G193</f>
        <v>0</v>
      </c>
      <c r="H192" s="95">
        <f t="shared" si="280"/>
        <v>19000</v>
      </c>
      <c r="I192" s="95">
        <f t="shared" si="280"/>
        <v>0</v>
      </c>
      <c r="J192" s="95">
        <f t="shared" si="280"/>
        <v>19000</v>
      </c>
      <c r="K192" s="95">
        <f t="shared" si="280"/>
        <v>0</v>
      </c>
      <c r="L192" s="95">
        <f t="shared" si="280"/>
        <v>19000</v>
      </c>
      <c r="M192" s="95">
        <f t="shared" si="280"/>
        <v>0</v>
      </c>
      <c r="N192" s="95">
        <f t="shared" si="280"/>
        <v>19000</v>
      </c>
      <c r="O192" s="95">
        <f t="shared" si="280"/>
        <v>0</v>
      </c>
      <c r="P192" s="95">
        <f t="shared" si="280"/>
        <v>19000</v>
      </c>
      <c r="Q192" s="95">
        <f t="shared" si="280"/>
        <v>0</v>
      </c>
      <c r="R192" s="95">
        <f t="shared" si="280"/>
        <v>19000</v>
      </c>
      <c r="S192" s="95">
        <f t="shared" si="280"/>
        <v>14407.6</v>
      </c>
      <c r="T192" s="95">
        <f t="shared" si="280"/>
        <v>33407.599999999999</v>
      </c>
      <c r="U192" s="95">
        <f t="shared" si="280"/>
        <v>0</v>
      </c>
      <c r="V192" s="95">
        <f t="shared" si="280"/>
        <v>33407.599999999999</v>
      </c>
      <c r="W192" s="95">
        <f t="shared" si="280"/>
        <v>0</v>
      </c>
      <c r="X192" s="95">
        <f t="shared" ref="W192:Z194" si="281">X193</f>
        <v>33407.599999999999</v>
      </c>
      <c r="Y192" s="95">
        <f t="shared" si="280"/>
        <v>0</v>
      </c>
      <c r="Z192" s="95">
        <f t="shared" si="281"/>
        <v>33407.599999999999</v>
      </c>
    </row>
    <row r="193" spans="1:26" ht="16.5" x14ac:dyDescent="0.25">
      <c r="A193" s="105" t="s">
        <v>459</v>
      </c>
      <c r="B193" s="17" t="s">
        <v>25</v>
      </c>
      <c r="C193" s="17" t="s">
        <v>76</v>
      </c>
      <c r="D193" s="7" t="s">
        <v>461</v>
      </c>
      <c r="E193" s="106"/>
      <c r="F193" s="95">
        <f>F194</f>
        <v>19000</v>
      </c>
      <c r="G193" s="95">
        <f t="shared" si="280"/>
        <v>0</v>
      </c>
      <c r="H193" s="95">
        <f t="shared" si="280"/>
        <v>19000</v>
      </c>
      <c r="I193" s="95">
        <f t="shared" si="280"/>
        <v>0</v>
      </c>
      <c r="J193" s="95">
        <f t="shared" si="280"/>
        <v>19000</v>
      </c>
      <c r="K193" s="95">
        <f t="shared" si="280"/>
        <v>0</v>
      </c>
      <c r="L193" s="95">
        <f t="shared" si="280"/>
        <v>19000</v>
      </c>
      <c r="M193" s="95">
        <f t="shared" si="280"/>
        <v>0</v>
      </c>
      <c r="N193" s="95">
        <f t="shared" si="280"/>
        <v>19000</v>
      </c>
      <c r="O193" s="95">
        <f t="shared" si="280"/>
        <v>0</v>
      </c>
      <c r="P193" s="95">
        <f t="shared" si="280"/>
        <v>19000</v>
      </c>
      <c r="Q193" s="95">
        <f t="shared" si="280"/>
        <v>0</v>
      </c>
      <c r="R193" s="95">
        <f t="shared" si="280"/>
        <v>19000</v>
      </c>
      <c r="S193" s="95">
        <f t="shared" si="280"/>
        <v>14407.6</v>
      </c>
      <c r="T193" s="95">
        <f t="shared" si="280"/>
        <v>33407.599999999999</v>
      </c>
      <c r="U193" s="95">
        <f t="shared" si="280"/>
        <v>0</v>
      </c>
      <c r="V193" s="95">
        <f t="shared" si="280"/>
        <v>33407.599999999999</v>
      </c>
      <c r="W193" s="95">
        <f t="shared" si="281"/>
        <v>0</v>
      </c>
      <c r="X193" s="95">
        <f t="shared" si="281"/>
        <v>33407.599999999999</v>
      </c>
      <c r="Y193" s="95">
        <f t="shared" si="281"/>
        <v>0</v>
      </c>
      <c r="Z193" s="95">
        <f t="shared" si="281"/>
        <v>33407.599999999999</v>
      </c>
    </row>
    <row r="194" spans="1:26" ht="33" x14ac:dyDescent="0.25">
      <c r="A194" s="25" t="s">
        <v>100</v>
      </c>
      <c r="B194" s="17" t="s">
        <v>25</v>
      </c>
      <c r="C194" s="17" t="s">
        <v>76</v>
      </c>
      <c r="D194" s="7" t="s">
        <v>461</v>
      </c>
      <c r="E194" s="19" t="s">
        <v>101</v>
      </c>
      <c r="F194" s="95">
        <f>F195</f>
        <v>19000</v>
      </c>
      <c r="G194" s="95">
        <f t="shared" si="280"/>
        <v>0</v>
      </c>
      <c r="H194" s="95">
        <f t="shared" si="280"/>
        <v>19000</v>
      </c>
      <c r="I194" s="95">
        <f t="shared" si="280"/>
        <v>0</v>
      </c>
      <c r="J194" s="95">
        <f t="shared" si="280"/>
        <v>19000</v>
      </c>
      <c r="K194" s="95">
        <f t="shared" si="280"/>
        <v>0</v>
      </c>
      <c r="L194" s="95">
        <f t="shared" si="280"/>
        <v>19000</v>
      </c>
      <c r="M194" s="95">
        <f t="shared" si="280"/>
        <v>0</v>
      </c>
      <c r="N194" s="95">
        <f t="shared" si="280"/>
        <v>19000</v>
      </c>
      <c r="O194" s="95">
        <f t="shared" si="280"/>
        <v>0</v>
      </c>
      <c r="P194" s="95">
        <f t="shared" si="280"/>
        <v>19000</v>
      </c>
      <c r="Q194" s="95">
        <f t="shared" si="280"/>
        <v>0</v>
      </c>
      <c r="R194" s="129">
        <f t="shared" si="280"/>
        <v>19000</v>
      </c>
      <c r="S194" s="95">
        <f t="shared" si="280"/>
        <v>14407.6</v>
      </c>
      <c r="T194" s="95">
        <f t="shared" si="280"/>
        <v>33407.599999999999</v>
      </c>
      <c r="U194" s="95">
        <f t="shared" si="280"/>
        <v>0</v>
      </c>
      <c r="V194" s="95">
        <f t="shared" si="280"/>
        <v>33407.599999999999</v>
      </c>
      <c r="W194" s="95">
        <f t="shared" si="281"/>
        <v>0</v>
      </c>
      <c r="X194" s="95">
        <f t="shared" si="281"/>
        <v>33407.599999999999</v>
      </c>
      <c r="Y194" s="95">
        <f t="shared" si="281"/>
        <v>0</v>
      </c>
      <c r="Z194" s="95">
        <f t="shared" si="281"/>
        <v>33407.599999999999</v>
      </c>
    </row>
    <row r="195" spans="1:26" ht="16.5" x14ac:dyDescent="0.25">
      <c r="A195" s="25" t="s">
        <v>102</v>
      </c>
      <c r="B195" s="17" t="s">
        <v>25</v>
      </c>
      <c r="C195" s="17" t="s">
        <v>76</v>
      </c>
      <c r="D195" s="7" t="s">
        <v>461</v>
      </c>
      <c r="E195" s="19" t="s">
        <v>103</v>
      </c>
      <c r="F195" s="95">
        <v>19000</v>
      </c>
      <c r="G195" s="95">
        <v>0</v>
      </c>
      <c r="H195" s="95">
        <f>F195+G195</f>
        <v>19000</v>
      </c>
      <c r="I195" s="95">
        <v>0</v>
      </c>
      <c r="J195" s="95">
        <f>H195+I195</f>
        <v>19000</v>
      </c>
      <c r="K195" s="95">
        <v>0</v>
      </c>
      <c r="L195" s="95">
        <f>J195+K195</f>
        <v>19000</v>
      </c>
      <c r="M195" s="95">
        <v>0</v>
      </c>
      <c r="N195" s="95">
        <f>L195+M195</f>
        <v>19000</v>
      </c>
      <c r="O195" s="95">
        <v>0</v>
      </c>
      <c r="P195" s="95">
        <f>N195+O195</f>
        <v>19000</v>
      </c>
      <c r="Q195" s="95">
        <v>0</v>
      </c>
      <c r="R195" s="129">
        <f>P195+Q195</f>
        <v>19000</v>
      </c>
      <c r="S195" s="95">
        <v>14407.6</v>
      </c>
      <c r="T195" s="95">
        <f>R195+S195</f>
        <v>33407.599999999999</v>
      </c>
      <c r="U195" s="95">
        <v>0</v>
      </c>
      <c r="V195" s="95">
        <f>T195+U195</f>
        <v>33407.599999999999</v>
      </c>
      <c r="W195" s="95">
        <v>0</v>
      </c>
      <c r="X195" s="95">
        <f>V195+W195</f>
        <v>33407.599999999999</v>
      </c>
      <c r="Y195" s="95">
        <v>0</v>
      </c>
      <c r="Z195" s="95">
        <f>X195+Y195</f>
        <v>33407.599999999999</v>
      </c>
    </row>
    <row r="196" spans="1:26" ht="16.5" x14ac:dyDescent="0.25">
      <c r="A196" s="25" t="s">
        <v>446</v>
      </c>
      <c r="B196" s="17" t="s">
        <v>25</v>
      </c>
      <c r="C196" s="17" t="s">
        <v>76</v>
      </c>
      <c r="D196" s="18" t="s">
        <v>447</v>
      </c>
      <c r="E196" s="19"/>
      <c r="F196" s="95">
        <f t="shared" ref="F196:Y197" si="282">F197</f>
        <v>2093.5</v>
      </c>
      <c r="G196" s="95">
        <f t="shared" si="282"/>
        <v>36777.800000000003</v>
      </c>
      <c r="H196" s="95">
        <f t="shared" si="282"/>
        <v>38871.300000000003</v>
      </c>
      <c r="I196" s="95">
        <f t="shared" si="282"/>
        <v>0</v>
      </c>
      <c r="J196" s="95">
        <f t="shared" si="282"/>
        <v>38871.300000000003</v>
      </c>
      <c r="K196" s="95">
        <f t="shared" si="282"/>
        <v>0</v>
      </c>
      <c r="L196" s="95">
        <f t="shared" si="282"/>
        <v>38871.300000000003</v>
      </c>
      <c r="M196" s="95">
        <f t="shared" si="282"/>
        <v>0</v>
      </c>
      <c r="N196" s="95">
        <f t="shared" si="282"/>
        <v>38871.300000000003</v>
      </c>
      <c r="O196" s="95">
        <f t="shared" si="282"/>
        <v>0</v>
      </c>
      <c r="P196" s="95">
        <f t="shared" si="282"/>
        <v>38871.300000000003</v>
      </c>
      <c r="Q196" s="95">
        <f t="shared" si="282"/>
        <v>143.30000000000001</v>
      </c>
      <c r="R196" s="95">
        <f t="shared" si="282"/>
        <v>39014.600000000006</v>
      </c>
      <c r="S196" s="95">
        <f t="shared" si="282"/>
        <v>0</v>
      </c>
      <c r="T196" s="95">
        <f t="shared" si="282"/>
        <v>39014.600000000006</v>
      </c>
      <c r="U196" s="95">
        <f t="shared" si="282"/>
        <v>0</v>
      </c>
      <c r="V196" s="95">
        <f t="shared" ref="U196:Z197" si="283">V197</f>
        <v>39014.600000000006</v>
      </c>
      <c r="W196" s="95">
        <f t="shared" si="282"/>
        <v>0</v>
      </c>
      <c r="X196" s="95">
        <f t="shared" si="283"/>
        <v>39014.600000000006</v>
      </c>
      <c r="Y196" s="95">
        <f t="shared" si="282"/>
        <v>0</v>
      </c>
      <c r="Z196" s="95">
        <f t="shared" si="283"/>
        <v>39014.600000000006</v>
      </c>
    </row>
    <row r="197" spans="1:26" ht="33" x14ac:dyDescent="0.25">
      <c r="A197" s="25" t="s">
        <v>21</v>
      </c>
      <c r="B197" s="17" t="s">
        <v>25</v>
      </c>
      <c r="C197" s="17" t="s">
        <v>76</v>
      </c>
      <c r="D197" s="18" t="s">
        <v>447</v>
      </c>
      <c r="E197" s="19" t="s">
        <v>59</v>
      </c>
      <c r="F197" s="95">
        <f t="shared" si="282"/>
        <v>2093.5</v>
      </c>
      <c r="G197" s="95">
        <f t="shared" si="282"/>
        <v>36777.800000000003</v>
      </c>
      <c r="H197" s="95">
        <f t="shared" si="282"/>
        <v>38871.300000000003</v>
      </c>
      <c r="I197" s="95">
        <f t="shared" si="282"/>
        <v>0</v>
      </c>
      <c r="J197" s="95">
        <f t="shared" si="282"/>
        <v>38871.300000000003</v>
      </c>
      <c r="K197" s="95">
        <f t="shared" si="282"/>
        <v>0</v>
      </c>
      <c r="L197" s="95">
        <f t="shared" si="282"/>
        <v>38871.300000000003</v>
      </c>
      <c r="M197" s="95">
        <f t="shared" si="282"/>
        <v>0</v>
      </c>
      <c r="N197" s="95">
        <f t="shared" si="282"/>
        <v>38871.300000000003</v>
      </c>
      <c r="O197" s="95">
        <f t="shared" si="282"/>
        <v>0</v>
      </c>
      <c r="P197" s="95">
        <f t="shared" si="282"/>
        <v>38871.300000000003</v>
      </c>
      <c r="Q197" s="95">
        <f t="shared" si="282"/>
        <v>143.30000000000001</v>
      </c>
      <c r="R197" s="129">
        <f t="shared" si="282"/>
        <v>39014.600000000006</v>
      </c>
      <c r="S197" s="95">
        <f t="shared" si="282"/>
        <v>0</v>
      </c>
      <c r="T197" s="95">
        <f t="shared" si="282"/>
        <v>39014.600000000006</v>
      </c>
      <c r="U197" s="95">
        <f t="shared" si="283"/>
        <v>0</v>
      </c>
      <c r="V197" s="95">
        <f t="shared" si="283"/>
        <v>39014.600000000006</v>
      </c>
      <c r="W197" s="95">
        <f t="shared" si="283"/>
        <v>0</v>
      </c>
      <c r="X197" s="95">
        <f t="shared" si="283"/>
        <v>39014.600000000006</v>
      </c>
      <c r="Y197" s="95">
        <f t="shared" si="283"/>
        <v>0</v>
      </c>
      <c r="Z197" s="95">
        <f t="shared" si="283"/>
        <v>39014.600000000006</v>
      </c>
    </row>
    <row r="198" spans="1:26" ht="33" x14ac:dyDescent="0.25">
      <c r="A198" s="25" t="s">
        <v>22</v>
      </c>
      <c r="B198" s="17" t="s">
        <v>25</v>
      </c>
      <c r="C198" s="17" t="s">
        <v>76</v>
      </c>
      <c r="D198" s="18" t="s">
        <v>447</v>
      </c>
      <c r="E198" s="19" t="s">
        <v>60</v>
      </c>
      <c r="F198" s="95">
        <v>2093.5</v>
      </c>
      <c r="G198" s="95">
        <v>36777.800000000003</v>
      </c>
      <c r="H198" s="95">
        <f>F198+G198</f>
        <v>38871.300000000003</v>
      </c>
      <c r="I198" s="95">
        <v>0</v>
      </c>
      <c r="J198" s="95">
        <f>H198+I198</f>
        <v>38871.300000000003</v>
      </c>
      <c r="K198" s="95">
        <v>0</v>
      </c>
      <c r="L198" s="95">
        <f>J198+K198</f>
        <v>38871.300000000003</v>
      </c>
      <c r="M198" s="95">
        <v>0</v>
      </c>
      <c r="N198" s="95">
        <f>L198+M198</f>
        <v>38871.300000000003</v>
      </c>
      <c r="O198" s="95">
        <v>0</v>
      </c>
      <c r="P198" s="95">
        <f>N198+O198</f>
        <v>38871.300000000003</v>
      </c>
      <c r="Q198" s="95">
        <v>143.30000000000001</v>
      </c>
      <c r="R198" s="129">
        <f>P198+Q198</f>
        <v>39014.600000000006</v>
      </c>
      <c r="S198" s="95">
        <v>0</v>
      </c>
      <c r="T198" s="95">
        <f>R198+S198</f>
        <v>39014.600000000006</v>
      </c>
      <c r="U198" s="95">
        <v>0</v>
      </c>
      <c r="V198" s="95">
        <f>T198+U198</f>
        <v>39014.600000000006</v>
      </c>
      <c r="W198" s="95">
        <v>0</v>
      </c>
      <c r="X198" s="95">
        <f>V198+W198</f>
        <v>39014.600000000006</v>
      </c>
      <c r="Y198" s="95">
        <v>0</v>
      </c>
      <c r="Z198" s="95">
        <f>X198+Y198</f>
        <v>39014.600000000006</v>
      </c>
    </row>
    <row r="199" spans="1:26" ht="16.5" x14ac:dyDescent="0.25">
      <c r="A199" s="21" t="s">
        <v>131</v>
      </c>
      <c r="B199" s="9" t="s">
        <v>25</v>
      </c>
      <c r="C199" s="9" t="s">
        <v>132</v>
      </c>
      <c r="D199" s="10"/>
      <c r="E199" s="23"/>
      <c r="F199" s="93">
        <f>F200</f>
        <v>17485</v>
      </c>
      <c r="G199" s="93">
        <f t="shared" ref="G199:Z199" si="284">G200</f>
        <v>2935.8</v>
      </c>
      <c r="H199" s="93">
        <f t="shared" si="284"/>
        <v>20420.8</v>
      </c>
      <c r="I199" s="93">
        <f t="shared" si="284"/>
        <v>0</v>
      </c>
      <c r="J199" s="93">
        <f t="shared" si="284"/>
        <v>20420.8</v>
      </c>
      <c r="K199" s="93">
        <f t="shared" si="284"/>
        <v>0</v>
      </c>
      <c r="L199" s="93">
        <f t="shared" si="284"/>
        <v>20420.8</v>
      </c>
      <c r="M199" s="95">
        <f t="shared" si="284"/>
        <v>7036</v>
      </c>
      <c r="N199" s="93">
        <f t="shared" si="284"/>
        <v>27456.799999999999</v>
      </c>
      <c r="O199" s="93">
        <f t="shared" si="284"/>
        <v>0</v>
      </c>
      <c r="P199" s="93">
        <f t="shared" si="284"/>
        <v>27456.799999999999</v>
      </c>
      <c r="Q199" s="93">
        <f t="shared" si="284"/>
        <v>0</v>
      </c>
      <c r="R199" s="93">
        <f t="shared" si="284"/>
        <v>27456.799999999999</v>
      </c>
      <c r="S199" s="93">
        <f t="shared" si="284"/>
        <v>3643</v>
      </c>
      <c r="T199" s="93">
        <f t="shared" si="284"/>
        <v>31099.8</v>
      </c>
      <c r="U199" s="93">
        <f t="shared" si="284"/>
        <v>0</v>
      </c>
      <c r="V199" s="93">
        <f t="shared" si="284"/>
        <v>31099.8</v>
      </c>
      <c r="W199" s="93">
        <f t="shared" si="284"/>
        <v>0</v>
      </c>
      <c r="X199" s="93">
        <f t="shared" si="284"/>
        <v>31099.8</v>
      </c>
      <c r="Y199" s="93">
        <f t="shared" si="284"/>
        <v>0</v>
      </c>
      <c r="Z199" s="93">
        <f t="shared" si="284"/>
        <v>31099.8</v>
      </c>
    </row>
    <row r="200" spans="1:26" ht="16.5" x14ac:dyDescent="0.25">
      <c r="A200" s="11" t="s">
        <v>7</v>
      </c>
      <c r="B200" s="9" t="s">
        <v>25</v>
      </c>
      <c r="C200" s="9" t="s">
        <v>132</v>
      </c>
      <c r="D200" s="10" t="s">
        <v>8</v>
      </c>
      <c r="E200" s="11"/>
      <c r="F200" s="93">
        <f t="shared" ref="F200:Z200" si="285">F201</f>
        <v>17485</v>
      </c>
      <c r="G200" s="93">
        <f t="shared" si="285"/>
        <v>2935.8</v>
      </c>
      <c r="H200" s="93">
        <f t="shared" si="285"/>
        <v>20420.8</v>
      </c>
      <c r="I200" s="93">
        <f t="shared" si="285"/>
        <v>0</v>
      </c>
      <c r="J200" s="93">
        <f t="shared" si="285"/>
        <v>20420.8</v>
      </c>
      <c r="K200" s="93">
        <f t="shared" si="285"/>
        <v>0</v>
      </c>
      <c r="L200" s="93">
        <f t="shared" si="285"/>
        <v>20420.8</v>
      </c>
      <c r="M200" s="95">
        <f t="shared" si="285"/>
        <v>7036</v>
      </c>
      <c r="N200" s="93">
        <f t="shared" si="285"/>
        <v>27456.799999999999</v>
      </c>
      <c r="O200" s="93">
        <f t="shared" si="285"/>
        <v>0</v>
      </c>
      <c r="P200" s="93">
        <f t="shared" si="285"/>
        <v>27456.799999999999</v>
      </c>
      <c r="Q200" s="93">
        <f t="shared" si="285"/>
        <v>0</v>
      </c>
      <c r="R200" s="93">
        <f t="shared" si="285"/>
        <v>27456.799999999999</v>
      </c>
      <c r="S200" s="93">
        <f t="shared" si="285"/>
        <v>3643</v>
      </c>
      <c r="T200" s="93">
        <f t="shared" si="285"/>
        <v>31099.8</v>
      </c>
      <c r="U200" s="93">
        <f t="shared" si="285"/>
        <v>0</v>
      </c>
      <c r="V200" s="93">
        <f t="shared" si="285"/>
        <v>31099.8</v>
      </c>
      <c r="W200" s="93">
        <f t="shared" si="285"/>
        <v>0</v>
      </c>
      <c r="X200" s="93">
        <f t="shared" si="285"/>
        <v>31099.8</v>
      </c>
      <c r="Y200" s="93">
        <f t="shared" si="285"/>
        <v>0</v>
      </c>
      <c r="Z200" s="93">
        <f t="shared" si="285"/>
        <v>31099.8</v>
      </c>
    </row>
    <row r="201" spans="1:26" ht="33.75" x14ac:dyDescent="0.3">
      <c r="A201" s="21" t="s">
        <v>443</v>
      </c>
      <c r="B201" s="13" t="s">
        <v>25</v>
      </c>
      <c r="C201" s="13" t="s">
        <v>132</v>
      </c>
      <c r="D201" s="34" t="s">
        <v>133</v>
      </c>
      <c r="E201" s="64"/>
      <c r="F201" s="94">
        <f>F209+F205+F202</f>
        <v>17485</v>
      </c>
      <c r="G201" s="94">
        <f t="shared" ref="G201:H201" si="286">G209+G205+G202</f>
        <v>2935.8</v>
      </c>
      <c r="H201" s="94">
        <f t="shared" si="286"/>
        <v>20420.8</v>
      </c>
      <c r="I201" s="94">
        <f t="shared" ref="I201:J201" si="287">I209+I205+I202</f>
        <v>0</v>
      </c>
      <c r="J201" s="94">
        <f t="shared" si="287"/>
        <v>20420.8</v>
      </c>
      <c r="K201" s="94">
        <f t="shared" ref="K201:L201" si="288">K209+K205+K202</f>
        <v>0</v>
      </c>
      <c r="L201" s="94">
        <f t="shared" si="288"/>
        <v>20420.8</v>
      </c>
      <c r="M201" s="95">
        <f t="shared" ref="M201:N201" si="289">M209+M205+M202</f>
        <v>7036</v>
      </c>
      <c r="N201" s="94">
        <f t="shared" si="289"/>
        <v>27456.799999999999</v>
      </c>
      <c r="O201" s="94">
        <f t="shared" ref="O201:P201" si="290">O209+O205+O202</f>
        <v>0</v>
      </c>
      <c r="P201" s="94">
        <f t="shared" si="290"/>
        <v>27456.799999999999</v>
      </c>
      <c r="Q201" s="94">
        <f t="shared" ref="Q201:R201" si="291">Q209+Q205+Q202</f>
        <v>0</v>
      </c>
      <c r="R201" s="94">
        <f t="shared" si="291"/>
        <v>27456.799999999999</v>
      </c>
      <c r="S201" s="94">
        <f t="shared" ref="S201:T201" si="292">S209+S205+S202</f>
        <v>3643</v>
      </c>
      <c r="T201" s="94">
        <f t="shared" si="292"/>
        <v>31099.8</v>
      </c>
      <c r="U201" s="94">
        <f t="shared" ref="U201:V201" si="293">U209+U205+U202</f>
        <v>0</v>
      </c>
      <c r="V201" s="94">
        <f t="shared" si="293"/>
        <v>31099.8</v>
      </c>
      <c r="W201" s="94">
        <f t="shared" ref="W201:X201" si="294">W209+W205+W202</f>
        <v>0</v>
      </c>
      <c r="X201" s="94">
        <f t="shared" si="294"/>
        <v>31099.8</v>
      </c>
      <c r="Y201" s="94">
        <f t="shared" ref="Y201:Z201" si="295">Y209+Y205+Y202</f>
        <v>0</v>
      </c>
      <c r="Z201" s="94">
        <f t="shared" si="295"/>
        <v>31099.8</v>
      </c>
    </row>
    <row r="202" spans="1:26" ht="33" x14ac:dyDescent="0.25">
      <c r="A202" s="30" t="s">
        <v>492</v>
      </c>
      <c r="B202" s="27" t="s">
        <v>25</v>
      </c>
      <c r="C202" s="27" t="s">
        <v>132</v>
      </c>
      <c r="D202" s="28" t="s">
        <v>491</v>
      </c>
      <c r="E202" s="19" t="s">
        <v>58</v>
      </c>
      <c r="F202" s="111">
        <f>F203</f>
        <v>0</v>
      </c>
      <c r="G202" s="111">
        <f t="shared" ref="G202:Y203" si="296">G203</f>
        <v>349.5</v>
      </c>
      <c r="H202" s="111">
        <f t="shared" si="296"/>
        <v>349.5</v>
      </c>
      <c r="I202" s="111">
        <f t="shared" si="296"/>
        <v>0</v>
      </c>
      <c r="J202" s="111">
        <f t="shared" si="296"/>
        <v>349.5</v>
      </c>
      <c r="K202" s="111">
        <f t="shared" si="296"/>
        <v>0</v>
      </c>
      <c r="L202" s="111">
        <f t="shared" si="296"/>
        <v>349.5</v>
      </c>
      <c r="M202" s="95">
        <f t="shared" si="296"/>
        <v>7036</v>
      </c>
      <c r="N202" s="96">
        <f t="shared" si="296"/>
        <v>7385.5</v>
      </c>
      <c r="O202" s="96">
        <f t="shared" si="296"/>
        <v>0</v>
      </c>
      <c r="P202" s="96">
        <f t="shared" si="296"/>
        <v>7385.5</v>
      </c>
      <c r="Q202" s="96">
        <f t="shared" si="296"/>
        <v>0</v>
      </c>
      <c r="R202" s="96">
        <f t="shared" si="296"/>
        <v>7385.5</v>
      </c>
      <c r="S202" s="96">
        <f t="shared" si="296"/>
        <v>0</v>
      </c>
      <c r="T202" s="96">
        <f t="shared" si="296"/>
        <v>7385.5</v>
      </c>
      <c r="U202" s="96">
        <f t="shared" si="296"/>
        <v>0</v>
      </c>
      <c r="V202" s="96">
        <f t="shared" si="296"/>
        <v>7385.5</v>
      </c>
      <c r="W202" s="96">
        <f t="shared" si="296"/>
        <v>0</v>
      </c>
      <c r="X202" s="96">
        <f t="shared" ref="W202:Z203" si="297">X203</f>
        <v>7385.5</v>
      </c>
      <c r="Y202" s="96">
        <f t="shared" si="296"/>
        <v>0</v>
      </c>
      <c r="Z202" s="96">
        <f t="shared" si="297"/>
        <v>7385.5</v>
      </c>
    </row>
    <row r="203" spans="1:26" ht="33" x14ac:dyDescent="0.25">
      <c r="A203" s="25" t="s">
        <v>21</v>
      </c>
      <c r="B203" s="17" t="s">
        <v>25</v>
      </c>
      <c r="C203" s="17" t="s">
        <v>132</v>
      </c>
      <c r="D203" s="18" t="s">
        <v>491</v>
      </c>
      <c r="E203" s="19" t="s">
        <v>59</v>
      </c>
      <c r="F203" s="112">
        <f>F204</f>
        <v>0</v>
      </c>
      <c r="G203" s="112">
        <f t="shared" si="296"/>
        <v>349.5</v>
      </c>
      <c r="H203" s="112">
        <f t="shared" si="296"/>
        <v>349.5</v>
      </c>
      <c r="I203" s="112">
        <f t="shared" si="296"/>
        <v>0</v>
      </c>
      <c r="J203" s="112">
        <f t="shared" si="296"/>
        <v>349.5</v>
      </c>
      <c r="K203" s="112">
        <f t="shared" si="296"/>
        <v>0</v>
      </c>
      <c r="L203" s="112">
        <f t="shared" si="296"/>
        <v>349.5</v>
      </c>
      <c r="M203" s="95">
        <f t="shared" si="296"/>
        <v>7036</v>
      </c>
      <c r="N203" s="95">
        <f t="shared" si="296"/>
        <v>7385.5</v>
      </c>
      <c r="O203" s="95">
        <f t="shared" si="296"/>
        <v>0</v>
      </c>
      <c r="P203" s="95">
        <f t="shared" si="296"/>
        <v>7385.5</v>
      </c>
      <c r="Q203" s="95">
        <f t="shared" si="296"/>
        <v>0</v>
      </c>
      <c r="R203" s="129">
        <f t="shared" si="296"/>
        <v>7385.5</v>
      </c>
      <c r="S203" s="95">
        <f t="shared" si="296"/>
        <v>0</v>
      </c>
      <c r="T203" s="95">
        <f t="shared" si="296"/>
        <v>7385.5</v>
      </c>
      <c r="U203" s="95">
        <f t="shared" si="296"/>
        <v>0</v>
      </c>
      <c r="V203" s="95">
        <f t="shared" si="296"/>
        <v>7385.5</v>
      </c>
      <c r="W203" s="95">
        <f t="shared" si="297"/>
        <v>0</v>
      </c>
      <c r="X203" s="95">
        <f t="shared" si="297"/>
        <v>7385.5</v>
      </c>
      <c r="Y203" s="95">
        <f t="shared" si="297"/>
        <v>0</v>
      </c>
      <c r="Z203" s="95">
        <f t="shared" si="297"/>
        <v>7385.5</v>
      </c>
    </row>
    <row r="204" spans="1:26" ht="33" x14ac:dyDescent="0.25">
      <c r="A204" s="25" t="s">
        <v>22</v>
      </c>
      <c r="B204" s="17" t="s">
        <v>25</v>
      </c>
      <c r="C204" s="17" t="s">
        <v>132</v>
      </c>
      <c r="D204" s="18" t="s">
        <v>491</v>
      </c>
      <c r="E204" s="19" t="s">
        <v>60</v>
      </c>
      <c r="F204" s="112">
        <v>0</v>
      </c>
      <c r="G204" s="112">
        <v>349.5</v>
      </c>
      <c r="H204" s="112">
        <f>F204+G204</f>
        <v>349.5</v>
      </c>
      <c r="I204" s="95">
        <v>0</v>
      </c>
      <c r="J204" s="112">
        <f>H204+I204</f>
        <v>349.5</v>
      </c>
      <c r="K204" s="95">
        <v>0</v>
      </c>
      <c r="L204" s="112">
        <f>J204+K204</f>
        <v>349.5</v>
      </c>
      <c r="M204" s="95">
        <v>7036</v>
      </c>
      <c r="N204" s="95">
        <f>L204+M204</f>
        <v>7385.5</v>
      </c>
      <c r="O204" s="95">
        <v>0</v>
      </c>
      <c r="P204" s="95">
        <f>N204+O204</f>
        <v>7385.5</v>
      </c>
      <c r="Q204" s="95">
        <v>0</v>
      </c>
      <c r="R204" s="129">
        <f>P204+Q204</f>
        <v>7385.5</v>
      </c>
      <c r="S204" s="95">
        <v>0</v>
      </c>
      <c r="T204" s="95">
        <f>R204+S204</f>
        <v>7385.5</v>
      </c>
      <c r="U204" s="95">
        <v>0</v>
      </c>
      <c r="V204" s="95">
        <f>T204+U204</f>
        <v>7385.5</v>
      </c>
      <c r="W204" s="95">
        <v>0</v>
      </c>
      <c r="X204" s="95">
        <f>V204+W204</f>
        <v>7385.5</v>
      </c>
      <c r="Y204" s="95">
        <v>0</v>
      </c>
      <c r="Z204" s="95">
        <f>X204+Y204</f>
        <v>7385.5</v>
      </c>
    </row>
    <row r="205" spans="1:26" ht="17.25" x14ac:dyDescent="0.3">
      <c r="A205" s="55" t="s">
        <v>134</v>
      </c>
      <c r="B205" s="56" t="s">
        <v>25</v>
      </c>
      <c r="C205" s="56" t="s">
        <v>132</v>
      </c>
      <c r="D205" s="42" t="s">
        <v>135</v>
      </c>
      <c r="E205" s="57" t="s">
        <v>58</v>
      </c>
      <c r="F205" s="95">
        <f t="shared" ref="F205:Y207" si="298">F206</f>
        <v>200</v>
      </c>
      <c r="G205" s="95">
        <f t="shared" si="298"/>
        <v>2586.3000000000002</v>
      </c>
      <c r="H205" s="95">
        <f t="shared" si="298"/>
        <v>2786.3</v>
      </c>
      <c r="I205" s="95">
        <f t="shared" si="298"/>
        <v>0</v>
      </c>
      <c r="J205" s="95">
        <f t="shared" si="298"/>
        <v>2786.3</v>
      </c>
      <c r="K205" s="95">
        <f t="shared" si="298"/>
        <v>0</v>
      </c>
      <c r="L205" s="95">
        <f t="shared" si="298"/>
        <v>2786.3</v>
      </c>
      <c r="M205" s="95">
        <f t="shared" si="298"/>
        <v>0</v>
      </c>
      <c r="N205" s="96">
        <f t="shared" si="298"/>
        <v>2786.3</v>
      </c>
      <c r="O205" s="96">
        <f t="shared" si="298"/>
        <v>0</v>
      </c>
      <c r="P205" s="96">
        <f t="shared" si="298"/>
        <v>2786.3</v>
      </c>
      <c r="Q205" s="96">
        <f t="shared" si="298"/>
        <v>0</v>
      </c>
      <c r="R205" s="96">
        <f t="shared" si="298"/>
        <v>2786.3</v>
      </c>
      <c r="S205" s="96">
        <f t="shared" si="298"/>
        <v>0</v>
      </c>
      <c r="T205" s="96">
        <f t="shared" si="298"/>
        <v>2786.3</v>
      </c>
      <c r="U205" s="96">
        <f t="shared" si="298"/>
        <v>0</v>
      </c>
      <c r="V205" s="96">
        <f t="shared" ref="U205:Z207" si="299">V206</f>
        <v>2786.3</v>
      </c>
      <c r="W205" s="96">
        <f t="shared" si="298"/>
        <v>0</v>
      </c>
      <c r="X205" s="96">
        <f t="shared" si="299"/>
        <v>2786.3</v>
      </c>
      <c r="Y205" s="96">
        <f t="shared" si="298"/>
        <v>0</v>
      </c>
      <c r="Z205" s="96">
        <f t="shared" si="299"/>
        <v>2786.3</v>
      </c>
    </row>
    <row r="206" spans="1:26" ht="33.75" x14ac:dyDescent="0.3">
      <c r="A206" s="25" t="s">
        <v>436</v>
      </c>
      <c r="B206" s="58" t="s">
        <v>25</v>
      </c>
      <c r="C206" s="58" t="s">
        <v>132</v>
      </c>
      <c r="D206" s="37" t="s">
        <v>437</v>
      </c>
      <c r="E206" s="57" t="s">
        <v>58</v>
      </c>
      <c r="F206" s="95">
        <f t="shared" si="298"/>
        <v>200</v>
      </c>
      <c r="G206" s="95">
        <f t="shared" si="298"/>
        <v>2586.3000000000002</v>
      </c>
      <c r="H206" s="95">
        <f t="shared" si="298"/>
        <v>2786.3</v>
      </c>
      <c r="I206" s="95">
        <f t="shared" si="298"/>
        <v>0</v>
      </c>
      <c r="J206" s="95">
        <f t="shared" si="298"/>
        <v>2786.3</v>
      </c>
      <c r="K206" s="95">
        <f t="shared" si="298"/>
        <v>0</v>
      </c>
      <c r="L206" s="95">
        <f t="shared" si="298"/>
        <v>2786.3</v>
      </c>
      <c r="M206" s="95">
        <f t="shared" si="298"/>
        <v>0</v>
      </c>
      <c r="N206" s="95">
        <f t="shared" si="298"/>
        <v>2786.3</v>
      </c>
      <c r="O206" s="95">
        <f t="shared" si="298"/>
        <v>0</v>
      </c>
      <c r="P206" s="95">
        <f t="shared" si="298"/>
        <v>2786.3</v>
      </c>
      <c r="Q206" s="95">
        <f t="shared" si="298"/>
        <v>0</v>
      </c>
      <c r="R206" s="95">
        <f t="shared" si="298"/>
        <v>2786.3</v>
      </c>
      <c r="S206" s="95">
        <f t="shared" si="298"/>
        <v>0</v>
      </c>
      <c r="T206" s="95">
        <f t="shared" si="298"/>
        <v>2786.3</v>
      </c>
      <c r="U206" s="95">
        <f t="shared" si="299"/>
        <v>0</v>
      </c>
      <c r="V206" s="95">
        <f t="shared" si="299"/>
        <v>2786.3</v>
      </c>
      <c r="W206" s="95">
        <f t="shared" si="299"/>
        <v>0</v>
      </c>
      <c r="X206" s="95">
        <f t="shared" si="299"/>
        <v>2786.3</v>
      </c>
      <c r="Y206" s="95">
        <f t="shared" si="299"/>
        <v>0</v>
      </c>
      <c r="Z206" s="95">
        <f t="shared" si="299"/>
        <v>2786.3</v>
      </c>
    </row>
    <row r="207" spans="1:26" ht="33" x14ac:dyDescent="0.25">
      <c r="A207" s="59" t="s">
        <v>21</v>
      </c>
      <c r="B207" s="58" t="s">
        <v>25</v>
      </c>
      <c r="C207" s="58" t="s">
        <v>132</v>
      </c>
      <c r="D207" s="37" t="s">
        <v>437</v>
      </c>
      <c r="E207" s="60" t="s">
        <v>59</v>
      </c>
      <c r="F207" s="95">
        <f t="shared" si="298"/>
        <v>200</v>
      </c>
      <c r="G207" s="95">
        <f t="shared" si="298"/>
        <v>2586.3000000000002</v>
      </c>
      <c r="H207" s="95">
        <f t="shared" si="298"/>
        <v>2786.3</v>
      </c>
      <c r="I207" s="95">
        <f t="shared" si="298"/>
        <v>0</v>
      </c>
      <c r="J207" s="95">
        <f t="shared" si="298"/>
        <v>2786.3</v>
      </c>
      <c r="K207" s="95">
        <f t="shared" si="298"/>
        <v>0</v>
      </c>
      <c r="L207" s="95">
        <f t="shared" si="298"/>
        <v>2786.3</v>
      </c>
      <c r="M207" s="95">
        <f t="shared" si="298"/>
        <v>0</v>
      </c>
      <c r="N207" s="95">
        <f t="shared" si="298"/>
        <v>2786.3</v>
      </c>
      <c r="O207" s="95">
        <f t="shared" si="298"/>
        <v>0</v>
      </c>
      <c r="P207" s="95">
        <f t="shared" si="298"/>
        <v>2786.3</v>
      </c>
      <c r="Q207" s="95">
        <f t="shared" si="298"/>
        <v>0</v>
      </c>
      <c r="R207" s="129">
        <f t="shared" si="298"/>
        <v>2786.3</v>
      </c>
      <c r="S207" s="95">
        <f t="shared" si="298"/>
        <v>0</v>
      </c>
      <c r="T207" s="95">
        <f t="shared" si="298"/>
        <v>2786.3</v>
      </c>
      <c r="U207" s="95">
        <f t="shared" si="299"/>
        <v>0</v>
      </c>
      <c r="V207" s="95">
        <f t="shared" si="299"/>
        <v>2786.3</v>
      </c>
      <c r="W207" s="95">
        <f t="shared" si="299"/>
        <v>0</v>
      </c>
      <c r="X207" s="95">
        <f t="shared" si="299"/>
        <v>2786.3</v>
      </c>
      <c r="Y207" s="95">
        <f t="shared" si="299"/>
        <v>0</v>
      </c>
      <c r="Z207" s="95">
        <f t="shared" si="299"/>
        <v>2786.3</v>
      </c>
    </row>
    <row r="208" spans="1:26" ht="33" x14ac:dyDescent="0.25">
      <c r="A208" s="59" t="s">
        <v>22</v>
      </c>
      <c r="B208" s="58" t="s">
        <v>25</v>
      </c>
      <c r="C208" s="58" t="s">
        <v>132</v>
      </c>
      <c r="D208" s="37" t="s">
        <v>437</v>
      </c>
      <c r="E208" s="60" t="s">
        <v>60</v>
      </c>
      <c r="F208" s="95">
        <v>200</v>
      </c>
      <c r="G208" s="95">
        <v>2586.3000000000002</v>
      </c>
      <c r="H208" s="95">
        <f>F208+G208</f>
        <v>2786.3</v>
      </c>
      <c r="I208" s="95">
        <v>0</v>
      </c>
      <c r="J208" s="95">
        <f>H208+I208</f>
        <v>2786.3</v>
      </c>
      <c r="K208" s="95">
        <v>0</v>
      </c>
      <c r="L208" s="95">
        <f>J208+K208</f>
        <v>2786.3</v>
      </c>
      <c r="M208" s="95">
        <v>0</v>
      </c>
      <c r="N208" s="95">
        <f>L208+M208</f>
        <v>2786.3</v>
      </c>
      <c r="O208" s="95">
        <v>0</v>
      </c>
      <c r="P208" s="95">
        <f>N208+O208</f>
        <v>2786.3</v>
      </c>
      <c r="Q208" s="95">
        <v>0</v>
      </c>
      <c r="R208" s="129">
        <f>P208+Q208</f>
        <v>2786.3</v>
      </c>
      <c r="S208" s="95">
        <v>0</v>
      </c>
      <c r="T208" s="95">
        <f>R208+S208</f>
        <v>2786.3</v>
      </c>
      <c r="U208" s="95">
        <v>0</v>
      </c>
      <c r="V208" s="95">
        <f>T208+U208</f>
        <v>2786.3</v>
      </c>
      <c r="W208" s="95">
        <v>0</v>
      </c>
      <c r="X208" s="95">
        <f>V208+W208</f>
        <v>2786.3</v>
      </c>
      <c r="Y208" s="95">
        <v>0</v>
      </c>
      <c r="Z208" s="95">
        <f>X208+Y208</f>
        <v>2786.3</v>
      </c>
    </row>
    <row r="209" spans="1:26" ht="33.75" x14ac:dyDescent="0.3">
      <c r="A209" s="30" t="s">
        <v>136</v>
      </c>
      <c r="B209" s="27" t="s">
        <v>25</v>
      </c>
      <c r="C209" s="27" t="s">
        <v>132</v>
      </c>
      <c r="D209" s="42" t="s">
        <v>137</v>
      </c>
      <c r="E209" s="24" t="s">
        <v>58</v>
      </c>
      <c r="F209" s="96">
        <f t="shared" ref="F209:H209" si="300">F210+F212+F216</f>
        <v>17285</v>
      </c>
      <c r="G209" s="96">
        <f t="shared" si="300"/>
        <v>0</v>
      </c>
      <c r="H209" s="96">
        <f t="shared" si="300"/>
        <v>17285</v>
      </c>
      <c r="I209" s="96">
        <f t="shared" ref="I209:J209" si="301">I210+I212+I216</f>
        <v>0</v>
      </c>
      <c r="J209" s="96">
        <f t="shared" si="301"/>
        <v>17285</v>
      </c>
      <c r="K209" s="96">
        <f t="shared" ref="K209:L209" si="302">K210+K212+K216</f>
        <v>0</v>
      </c>
      <c r="L209" s="96">
        <f t="shared" si="302"/>
        <v>17285</v>
      </c>
      <c r="M209" s="95">
        <f t="shared" ref="M209:N209" si="303">M210+M212+M216</f>
        <v>0</v>
      </c>
      <c r="N209" s="96">
        <f t="shared" si="303"/>
        <v>17285</v>
      </c>
      <c r="O209" s="96">
        <f t="shared" ref="O209:P209" si="304">O210+O212+O216</f>
        <v>0</v>
      </c>
      <c r="P209" s="96">
        <f t="shared" si="304"/>
        <v>17285</v>
      </c>
      <c r="Q209" s="96">
        <f t="shared" ref="Q209:R209" si="305">Q210+Q212+Q216</f>
        <v>0</v>
      </c>
      <c r="R209" s="96">
        <f t="shared" si="305"/>
        <v>17285</v>
      </c>
      <c r="S209" s="96">
        <f t="shared" ref="S209:T209" si="306">S210+S212+S216</f>
        <v>3643</v>
      </c>
      <c r="T209" s="96">
        <f t="shared" si="306"/>
        <v>20928</v>
      </c>
      <c r="U209" s="96">
        <f t="shared" ref="U209:V209" si="307">U210+U212+U216</f>
        <v>0</v>
      </c>
      <c r="V209" s="96">
        <f t="shared" si="307"/>
        <v>20928</v>
      </c>
      <c r="W209" s="96">
        <f t="shared" ref="W209:X209" si="308">W210+W212+W216</f>
        <v>0</v>
      </c>
      <c r="X209" s="96">
        <f t="shared" si="308"/>
        <v>20928</v>
      </c>
      <c r="Y209" s="96">
        <f>Y210+Y212+Y216+Y214</f>
        <v>0</v>
      </c>
      <c r="Z209" s="96">
        <f>Z210+Z212+Z216+Z214</f>
        <v>20928</v>
      </c>
    </row>
    <row r="210" spans="1:26" ht="66" x14ac:dyDescent="0.25">
      <c r="A210" s="20" t="s">
        <v>13</v>
      </c>
      <c r="B210" s="27" t="s">
        <v>25</v>
      </c>
      <c r="C210" s="27" t="s">
        <v>132</v>
      </c>
      <c r="D210" s="37" t="s">
        <v>137</v>
      </c>
      <c r="E210" s="17" t="s">
        <v>67</v>
      </c>
      <c r="F210" s="95">
        <f t="shared" ref="F210:Z210" si="309">F211</f>
        <v>15856</v>
      </c>
      <c r="G210" s="95">
        <f t="shared" si="309"/>
        <v>0</v>
      </c>
      <c r="H210" s="95">
        <f t="shared" si="309"/>
        <v>15856</v>
      </c>
      <c r="I210" s="95">
        <f t="shared" si="309"/>
        <v>0</v>
      </c>
      <c r="J210" s="95">
        <f t="shared" si="309"/>
        <v>15856</v>
      </c>
      <c r="K210" s="95">
        <f t="shared" si="309"/>
        <v>0</v>
      </c>
      <c r="L210" s="95">
        <f t="shared" si="309"/>
        <v>15856</v>
      </c>
      <c r="M210" s="95">
        <f t="shared" si="309"/>
        <v>775</v>
      </c>
      <c r="N210" s="95">
        <f t="shared" si="309"/>
        <v>16631</v>
      </c>
      <c r="O210" s="95">
        <f t="shared" si="309"/>
        <v>0</v>
      </c>
      <c r="P210" s="95">
        <f t="shared" si="309"/>
        <v>16631</v>
      </c>
      <c r="Q210" s="95">
        <f t="shared" si="309"/>
        <v>0</v>
      </c>
      <c r="R210" s="129">
        <f t="shared" si="309"/>
        <v>16631</v>
      </c>
      <c r="S210" s="95">
        <f t="shared" si="309"/>
        <v>3643</v>
      </c>
      <c r="T210" s="95">
        <f t="shared" si="309"/>
        <v>20274</v>
      </c>
      <c r="U210" s="95">
        <f t="shared" si="309"/>
        <v>0</v>
      </c>
      <c r="V210" s="95">
        <f t="shared" si="309"/>
        <v>20274</v>
      </c>
      <c r="W210" s="95">
        <f t="shared" si="309"/>
        <v>0</v>
      </c>
      <c r="X210" s="95">
        <f t="shared" si="309"/>
        <v>20274</v>
      </c>
      <c r="Y210" s="95">
        <f t="shared" si="309"/>
        <v>-1211</v>
      </c>
      <c r="Z210" s="95">
        <f t="shared" si="309"/>
        <v>19063</v>
      </c>
    </row>
    <row r="211" spans="1:26" ht="16.5" x14ac:dyDescent="0.25">
      <c r="A211" s="25" t="s">
        <v>409</v>
      </c>
      <c r="B211" s="17" t="s">
        <v>25</v>
      </c>
      <c r="C211" s="17" t="s">
        <v>132</v>
      </c>
      <c r="D211" s="37" t="s">
        <v>137</v>
      </c>
      <c r="E211" s="17" t="s">
        <v>68</v>
      </c>
      <c r="F211" s="95">
        <v>15856</v>
      </c>
      <c r="G211" s="95">
        <v>0</v>
      </c>
      <c r="H211" s="95">
        <f>F211+G211</f>
        <v>15856</v>
      </c>
      <c r="I211" s="95">
        <v>0</v>
      </c>
      <c r="J211" s="95">
        <f>H211+I211</f>
        <v>15856</v>
      </c>
      <c r="K211" s="95">
        <v>0</v>
      </c>
      <c r="L211" s="95">
        <f>J211+K211</f>
        <v>15856</v>
      </c>
      <c r="M211" s="95">
        <v>775</v>
      </c>
      <c r="N211" s="95">
        <f>L211+M211</f>
        <v>16631</v>
      </c>
      <c r="O211" s="95">
        <v>0</v>
      </c>
      <c r="P211" s="95">
        <f>N211+O211</f>
        <v>16631</v>
      </c>
      <c r="Q211" s="95">
        <v>0</v>
      </c>
      <c r="R211" s="129">
        <f>P211+Q211</f>
        <v>16631</v>
      </c>
      <c r="S211" s="95">
        <v>3643</v>
      </c>
      <c r="T211" s="95">
        <f>R211+S211</f>
        <v>20274</v>
      </c>
      <c r="U211" s="95">
        <v>0</v>
      </c>
      <c r="V211" s="95">
        <f>T211+U211</f>
        <v>20274</v>
      </c>
      <c r="W211" s="95">
        <v>0</v>
      </c>
      <c r="X211" s="95">
        <f>V211+W211</f>
        <v>20274</v>
      </c>
      <c r="Y211" s="95">
        <v>-1211</v>
      </c>
      <c r="Z211" s="95">
        <f>X211+Y211</f>
        <v>19063</v>
      </c>
    </row>
    <row r="212" spans="1:26" ht="33" x14ac:dyDescent="0.25">
      <c r="A212" s="25" t="s">
        <v>21</v>
      </c>
      <c r="B212" s="17" t="s">
        <v>25</v>
      </c>
      <c r="C212" s="17" t="s">
        <v>132</v>
      </c>
      <c r="D212" s="37" t="s">
        <v>137</v>
      </c>
      <c r="E212" s="19" t="s">
        <v>59</v>
      </c>
      <c r="F212" s="95">
        <f t="shared" ref="F212:Z212" si="310">F213</f>
        <v>1301</v>
      </c>
      <c r="G212" s="95">
        <f t="shared" si="310"/>
        <v>0</v>
      </c>
      <c r="H212" s="95">
        <f t="shared" si="310"/>
        <v>1301</v>
      </c>
      <c r="I212" s="95">
        <f t="shared" si="310"/>
        <v>0</v>
      </c>
      <c r="J212" s="95">
        <f t="shared" si="310"/>
        <v>1301</v>
      </c>
      <c r="K212" s="95">
        <f t="shared" si="310"/>
        <v>0</v>
      </c>
      <c r="L212" s="95">
        <f t="shared" si="310"/>
        <v>1301</v>
      </c>
      <c r="M212" s="95">
        <f t="shared" si="310"/>
        <v>-775</v>
      </c>
      <c r="N212" s="95">
        <f t="shared" si="310"/>
        <v>526</v>
      </c>
      <c r="O212" s="95">
        <f t="shared" si="310"/>
        <v>0</v>
      </c>
      <c r="P212" s="95">
        <f t="shared" si="310"/>
        <v>526</v>
      </c>
      <c r="Q212" s="95">
        <f t="shared" si="310"/>
        <v>0</v>
      </c>
      <c r="R212" s="129">
        <f t="shared" si="310"/>
        <v>526</v>
      </c>
      <c r="S212" s="95">
        <f t="shared" si="310"/>
        <v>0</v>
      </c>
      <c r="T212" s="95">
        <f t="shared" si="310"/>
        <v>526</v>
      </c>
      <c r="U212" s="95">
        <f t="shared" si="310"/>
        <v>0</v>
      </c>
      <c r="V212" s="95">
        <f t="shared" si="310"/>
        <v>526</v>
      </c>
      <c r="W212" s="95">
        <f t="shared" si="310"/>
        <v>0</v>
      </c>
      <c r="X212" s="95">
        <f t="shared" si="310"/>
        <v>526</v>
      </c>
      <c r="Y212" s="95">
        <f t="shared" si="310"/>
        <v>0</v>
      </c>
      <c r="Z212" s="95">
        <f t="shared" si="310"/>
        <v>526</v>
      </c>
    </row>
    <row r="213" spans="1:26" ht="33" x14ac:dyDescent="0.25">
      <c r="A213" s="25" t="s">
        <v>22</v>
      </c>
      <c r="B213" s="17" t="s">
        <v>25</v>
      </c>
      <c r="C213" s="17" t="s">
        <v>132</v>
      </c>
      <c r="D213" s="37" t="s">
        <v>137</v>
      </c>
      <c r="E213" s="19" t="s">
        <v>60</v>
      </c>
      <c r="F213" s="95">
        <v>1301</v>
      </c>
      <c r="G213" s="95">
        <v>0</v>
      </c>
      <c r="H213" s="95">
        <f>F213+G213</f>
        <v>1301</v>
      </c>
      <c r="I213" s="95">
        <v>0</v>
      </c>
      <c r="J213" s="95">
        <f>H213+I213</f>
        <v>1301</v>
      </c>
      <c r="K213" s="95">
        <v>0</v>
      </c>
      <c r="L213" s="95">
        <f>J213+K213</f>
        <v>1301</v>
      </c>
      <c r="M213" s="95">
        <v>-775</v>
      </c>
      <c r="N213" s="95">
        <f>L213+M213</f>
        <v>526</v>
      </c>
      <c r="O213" s="95">
        <v>0</v>
      </c>
      <c r="P213" s="95">
        <f>N213+O213</f>
        <v>526</v>
      </c>
      <c r="Q213" s="95">
        <v>0</v>
      </c>
      <c r="R213" s="129">
        <f>P213+Q213</f>
        <v>526</v>
      </c>
      <c r="S213" s="95">
        <v>0</v>
      </c>
      <c r="T213" s="95">
        <f>R213+S213</f>
        <v>526</v>
      </c>
      <c r="U213" s="95">
        <v>0</v>
      </c>
      <c r="V213" s="95">
        <f>T213+U213</f>
        <v>526</v>
      </c>
      <c r="W213" s="95">
        <v>0</v>
      </c>
      <c r="X213" s="95">
        <f>V213+W213</f>
        <v>526</v>
      </c>
      <c r="Y213" s="95">
        <v>0</v>
      </c>
      <c r="Z213" s="95">
        <f>X213+Y213</f>
        <v>526</v>
      </c>
    </row>
    <row r="214" spans="1:26" ht="16.5" x14ac:dyDescent="0.25">
      <c r="A214" s="25" t="s">
        <v>375</v>
      </c>
      <c r="B214" s="17" t="s">
        <v>25</v>
      </c>
      <c r="C214" s="17" t="s">
        <v>132</v>
      </c>
      <c r="D214" s="37" t="s">
        <v>137</v>
      </c>
      <c r="E214" s="19">
        <v>300</v>
      </c>
      <c r="F214" s="95"/>
      <c r="G214" s="95"/>
      <c r="H214" s="95"/>
      <c r="I214" s="95"/>
      <c r="J214" s="95"/>
      <c r="K214" s="95"/>
      <c r="L214" s="95"/>
      <c r="M214" s="95"/>
      <c r="N214" s="95"/>
      <c r="O214" s="95"/>
      <c r="P214" s="95"/>
      <c r="Q214" s="95"/>
      <c r="R214" s="129"/>
      <c r="S214" s="95"/>
      <c r="T214" s="95"/>
      <c r="U214" s="95"/>
      <c r="V214" s="95"/>
      <c r="W214" s="95"/>
      <c r="X214" s="95">
        <f>X215</f>
        <v>0</v>
      </c>
      <c r="Y214" s="95">
        <f t="shared" ref="Y214:Z214" si="311">Y215</f>
        <v>1211</v>
      </c>
      <c r="Z214" s="95">
        <f t="shared" si="311"/>
        <v>1211</v>
      </c>
    </row>
    <row r="215" spans="1:26" ht="33" x14ac:dyDescent="0.25">
      <c r="A215" s="20" t="s">
        <v>377</v>
      </c>
      <c r="B215" s="17" t="s">
        <v>25</v>
      </c>
      <c r="C215" s="17" t="s">
        <v>132</v>
      </c>
      <c r="D215" s="37" t="s">
        <v>137</v>
      </c>
      <c r="E215" s="19">
        <v>320</v>
      </c>
      <c r="F215" s="95"/>
      <c r="G215" s="95"/>
      <c r="H215" s="95"/>
      <c r="I215" s="95"/>
      <c r="J215" s="95"/>
      <c r="K215" s="95"/>
      <c r="L215" s="95"/>
      <c r="M215" s="95"/>
      <c r="N215" s="95"/>
      <c r="O215" s="95"/>
      <c r="P215" s="95"/>
      <c r="Q215" s="95"/>
      <c r="R215" s="129"/>
      <c r="S215" s="95"/>
      <c r="T215" s="95"/>
      <c r="U215" s="95"/>
      <c r="V215" s="95"/>
      <c r="W215" s="95"/>
      <c r="X215" s="95">
        <v>0</v>
      </c>
      <c r="Y215" s="95">
        <v>1211</v>
      </c>
      <c r="Z215" s="95">
        <f>X215+Y215</f>
        <v>1211</v>
      </c>
    </row>
    <row r="216" spans="1:26" ht="16.5" x14ac:dyDescent="0.25">
      <c r="A216" s="20" t="s">
        <v>28</v>
      </c>
      <c r="B216" s="17" t="s">
        <v>25</v>
      </c>
      <c r="C216" s="17" t="s">
        <v>132</v>
      </c>
      <c r="D216" s="37" t="s">
        <v>137</v>
      </c>
      <c r="E216" s="19" t="s">
        <v>38</v>
      </c>
      <c r="F216" s="95">
        <f t="shared" ref="F216:Z216" si="312">F217</f>
        <v>128</v>
      </c>
      <c r="G216" s="95">
        <f t="shared" si="312"/>
        <v>0</v>
      </c>
      <c r="H216" s="95">
        <f t="shared" si="312"/>
        <v>128</v>
      </c>
      <c r="I216" s="95">
        <f t="shared" si="312"/>
        <v>0</v>
      </c>
      <c r="J216" s="95">
        <f t="shared" si="312"/>
        <v>128</v>
      </c>
      <c r="K216" s="95">
        <f t="shared" si="312"/>
        <v>0</v>
      </c>
      <c r="L216" s="95">
        <f t="shared" si="312"/>
        <v>128</v>
      </c>
      <c r="M216" s="95">
        <f t="shared" si="312"/>
        <v>0</v>
      </c>
      <c r="N216" s="95">
        <f t="shared" si="312"/>
        <v>128</v>
      </c>
      <c r="O216" s="95">
        <f t="shared" si="312"/>
        <v>0</v>
      </c>
      <c r="P216" s="95">
        <f t="shared" si="312"/>
        <v>128</v>
      </c>
      <c r="Q216" s="95">
        <f t="shared" si="312"/>
        <v>0</v>
      </c>
      <c r="R216" s="129">
        <f t="shared" si="312"/>
        <v>128</v>
      </c>
      <c r="S216" s="95">
        <f t="shared" si="312"/>
        <v>0</v>
      </c>
      <c r="T216" s="95">
        <f t="shared" si="312"/>
        <v>128</v>
      </c>
      <c r="U216" s="95">
        <f t="shared" si="312"/>
        <v>0</v>
      </c>
      <c r="V216" s="95">
        <f t="shared" si="312"/>
        <v>128</v>
      </c>
      <c r="W216" s="95">
        <f t="shared" si="312"/>
        <v>0</v>
      </c>
      <c r="X216" s="95">
        <f t="shared" si="312"/>
        <v>128</v>
      </c>
      <c r="Y216" s="95">
        <f t="shared" si="312"/>
        <v>0</v>
      </c>
      <c r="Z216" s="95">
        <f t="shared" si="312"/>
        <v>128</v>
      </c>
    </row>
    <row r="217" spans="1:26" ht="16.5" x14ac:dyDescent="0.25">
      <c r="A217" s="20" t="s">
        <v>29</v>
      </c>
      <c r="B217" s="17" t="s">
        <v>25</v>
      </c>
      <c r="C217" s="17" t="s">
        <v>132</v>
      </c>
      <c r="D217" s="37" t="s">
        <v>137</v>
      </c>
      <c r="E217" s="19" t="s">
        <v>69</v>
      </c>
      <c r="F217" s="95">
        <v>128</v>
      </c>
      <c r="G217" s="95">
        <v>0</v>
      </c>
      <c r="H217" s="95">
        <f>F217+G217</f>
        <v>128</v>
      </c>
      <c r="I217" s="95">
        <v>0</v>
      </c>
      <c r="J217" s="95">
        <f>H217+I217</f>
        <v>128</v>
      </c>
      <c r="K217" s="95">
        <v>0</v>
      </c>
      <c r="L217" s="95">
        <f>J217+K217</f>
        <v>128</v>
      </c>
      <c r="M217" s="95">
        <v>0</v>
      </c>
      <c r="N217" s="95">
        <f>L217+M217</f>
        <v>128</v>
      </c>
      <c r="O217" s="95">
        <v>0</v>
      </c>
      <c r="P217" s="95">
        <f>N217+O217</f>
        <v>128</v>
      </c>
      <c r="Q217" s="95">
        <v>0</v>
      </c>
      <c r="R217" s="129">
        <f>P217+Q217</f>
        <v>128</v>
      </c>
      <c r="S217" s="95">
        <v>0</v>
      </c>
      <c r="T217" s="95">
        <f>R217+S217</f>
        <v>128</v>
      </c>
      <c r="U217" s="95">
        <v>0</v>
      </c>
      <c r="V217" s="95">
        <f>T217+U217</f>
        <v>128</v>
      </c>
      <c r="W217" s="95">
        <v>0</v>
      </c>
      <c r="X217" s="95">
        <f>V217+W217</f>
        <v>128</v>
      </c>
      <c r="Y217" s="95">
        <v>0</v>
      </c>
      <c r="Z217" s="95">
        <f>X217+Y217</f>
        <v>128</v>
      </c>
    </row>
    <row r="218" spans="1:26" ht="16.5" x14ac:dyDescent="0.25">
      <c r="A218" s="21" t="s">
        <v>138</v>
      </c>
      <c r="B218" s="9" t="s">
        <v>139</v>
      </c>
      <c r="C218" s="9" t="s">
        <v>4</v>
      </c>
      <c r="D218" s="10" t="s">
        <v>58</v>
      </c>
      <c r="E218" s="23" t="s">
        <v>58</v>
      </c>
      <c r="F218" s="93">
        <f>F219+F245</f>
        <v>388032.50000000006</v>
      </c>
      <c r="G218" s="93">
        <f>G219+G245</f>
        <v>87273.799999999988</v>
      </c>
      <c r="H218" s="93">
        <f>H219+H245</f>
        <v>475306.3</v>
      </c>
      <c r="I218" s="93">
        <f>I219+I245</f>
        <v>0</v>
      </c>
      <c r="J218" s="93">
        <f t="shared" ref="J218:P218" si="313">J219+J245+J239</f>
        <v>475306.3</v>
      </c>
      <c r="K218" s="93">
        <f t="shared" si="313"/>
        <v>113408.6</v>
      </c>
      <c r="L218" s="93">
        <f t="shared" si="313"/>
        <v>588714.9</v>
      </c>
      <c r="M218" s="95">
        <f t="shared" si="313"/>
        <v>-7036</v>
      </c>
      <c r="N218" s="93">
        <f t="shared" si="313"/>
        <v>581678.9</v>
      </c>
      <c r="O218" s="93">
        <f t="shared" si="313"/>
        <v>2500</v>
      </c>
      <c r="P218" s="93">
        <f t="shared" si="313"/>
        <v>584178.9</v>
      </c>
      <c r="Q218" s="93">
        <f t="shared" ref="Q218:R218" si="314">Q219+Q245+Q239</f>
        <v>40055.500000000007</v>
      </c>
      <c r="R218" s="93">
        <f t="shared" si="314"/>
        <v>624234.4</v>
      </c>
      <c r="S218" s="93">
        <f t="shared" ref="S218:T218" si="315">S219+S245+S239</f>
        <v>2233.1999999999998</v>
      </c>
      <c r="T218" s="93">
        <f t="shared" si="315"/>
        <v>626467.6</v>
      </c>
      <c r="U218" s="93">
        <f t="shared" ref="U218:V218" si="316">U219+U245+U239</f>
        <v>0</v>
      </c>
      <c r="V218" s="93">
        <f t="shared" si="316"/>
        <v>626467.6</v>
      </c>
      <c r="W218" s="93">
        <f t="shared" ref="W218:X218" si="317">W219+W245+W239</f>
        <v>0</v>
      </c>
      <c r="X218" s="93">
        <f t="shared" si="317"/>
        <v>626467.6</v>
      </c>
      <c r="Y218" s="93">
        <f t="shared" ref="Y218:Z218" si="318">Y219+Y245+Y239</f>
        <v>0</v>
      </c>
      <c r="Z218" s="93">
        <f t="shared" si="318"/>
        <v>626467.6</v>
      </c>
    </row>
    <row r="219" spans="1:26" ht="16.5" x14ac:dyDescent="0.25">
      <c r="A219" s="21" t="s">
        <v>140</v>
      </c>
      <c r="B219" s="9" t="s">
        <v>139</v>
      </c>
      <c r="C219" s="9" t="s">
        <v>3</v>
      </c>
      <c r="D219" s="10" t="s">
        <v>58</v>
      </c>
      <c r="E219" s="23" t="s">
        <v>58</v>
      </c>
      <c r="F219" s="93">
        <f>F224+F220</f>
        <v>42701.7</v>
      </c>
      <c r="G219" s="93">
        <f t="shared" ref="G219:H219" si="319">G224+G220</f>
        <v>4700</v>
      </c>
      <c r="H219" s="93">
        <f t="shared" si="319"/>
        <v>47401.7</v>
      </c>
      <c r="I219" s="93">
        <f t="shared" ref="I219:J219" si="320">I224+I220</f>
        <v>0</v>
      </c>
      <c r="J219" s="93">
        <f t="shared" si="320"/>
        <v>47401.7</v>
      </c>
      <c r="K219" s="93">
        <f t="shared" ref="K219:L219" si="321">K224+K220</f>
        <v>0</v>
      </c>
      <c r="L219" s="93">
        <f t="shared" si="321"/>
        <v>47401.7</v>
      </c>
      <c r="M219" s="95">
        <f t="shared" ref="M219:N219" si="322">M224+M220</f>
        <v>0</v>
      </c>
      <c r="N219" s="93">
        <f t="shared" si="322"/>
        <v>47401.7</v>
      </c>
      <c r="O219" s="93">
        <f t="shared" ref="O219:P219" si="323">O224+O220</f>
        <v>2500</v>
      </c>
      <c r="P219" s="93">
        <f t="shared" si="323"/>
        <v>49901.7</v>
      </c>
      <c r="Q219" s="93">
        <f t="shared" ref="Q219:R219" si="324">Q224+Q220</f>
        <v>0</v>
      </c>
      <c r="R219" s="93">
        <f t="shared" si="324"/>
        <v>49901.7</v>
      </c>
      <c r="S219" s="93">
        <f t="shared" ref="S219:T219" si="325">S224+S220</f>
        <v>-2500</v>
      </c>
      <c r="T219" s="93">
        <f t="shared" si="325"/>
        <v>47401.7</v>
      </c>
      <c r="U219" s="93">
        <f t="shared" ref="U219:V219" si="326">U224+U220</f>
        <v>0</v>
      </c>
      <c r="V219" s="93">
        <f t="shared" si="326"/>
        <v>47401.7</v>
      </c>
      <c r="W219" s="93">
        <f t="shared" ref="W219:X219" si="327">W224+W220</f>
        <v>0</v>
      </c>
      <c r="X219" s="93">
        <f t="shared" si="327"/>
        <v>47401.7</v>
      </c>
      <c r="Y219" s="93">
        <f t="shared" ref="Y219:Z219" si="328">Y224+Y220</f>
        <v>0</v>
      </c>
      <c r="Z219" s="93">
        <f t="shared" si="328"/>
        <v>47401.7</v>
      </c>
    </row>
    <row r="220" spans="1:26" ht="33" x14ac:dyDescent="0.25">
      <c r="A220" s="51" t="s">
        <v>141</v>
      </c>
      <c r="B220" s="45" t="s">
        <v>139</v>
      </c>
      <c r="C220" s="45" t="s">
        <v>3</v>
      </c>
      <c r="D220" s="52" t="s">
        <v>142</v>
      </c>
      <c r="E220" s="17"/>
      <c r="F220" s="97">
        <f t="shared" ref="F220:Y222" si="329">F221</f>
        <v>2398</v>
      </c>
      <c r="G220" s="97">
        <f t="shared" si="329"/>
        <v>0</v>
      </c>
      <c r="H220" s="97">
        <f t="shared" si="329"/>
        <v>2398</v>
      </c>
      <c r="I220" s="97">
        <f t="shared" si="329"/>
        <v>0</v>
      </c>
      <c r="J220" s="97">
        <f t="shared" si="329"/>
        <v>2398</v>
      </c>
      <c r="K220" s="97">
        <f t="shared" si="329"/>
        <v>0</v>
      </c>
      <c r="L220" s="97">
        <f t="shared" si="329"/>
        <v>2398</v>
      </c>
      <c r="M220" s="95">
        <f t="shared" si="329"/>
        <v>0</v>
      </c>
      <c r="N220" s="97">
        <f t="shared" si="329"/>
        <v>2398</v>
      </c>
      <c r="O220" s="97">
        <f t="shared" si="329"/>
        <v>0</v>
      </c>
      <c r="P220" s="97">
        <f t="shared" si="329"/>
        <v>2398</v>
      </c>
      <c r="Q220" s="97">
        <f t="shared" si="329"/>
        <v>0</v>
      </c>
      <c r="R220" s="97">
        <f t="shared" si="329"/>
        <v>2398</v>
      </c>
      <c r="S220" s="97">
        <f t="shared" si="329"/>
        <v>0</v>
      </c>
      <c r="T220" s="97">
        <f t="shared" si="329"/>
        <v>2398</v>
      </c>
      <c r="U220" s="97">
        <f t="shared" si="329"/>
        <v>0</v>
      </c>
      <c r="V220" s="97">
        <f t="shared" ref="U220:Z222" si="330">V221</f>
        <v>2398</v>
      </c>
      <c r="W220" s="97">
        <f t="shared" si="329"/>
        <v>0</v>
      </c>
      <c r="X220" s="97">
        <f t="shared" si="330"/>
        <v>2398</v>
      </c>
      <c r="Y220" s="97">
        <f t="shared" si="329"/>
        <v>0</v>
      </c>
      <c r="Z220" s="97">
        <f t="shared" si="330"/>
        <v>2398</v>
      </c>
    </row>
    <row r="221" spans="1:26" ht="34.5" x14ac:dyDescent="0.3">
      <c r="A221" s="41" t="s">
        <v>432</v>
      </c>
      <c r="B221" s="13" t="s">
        <v>139</v>
      </c>
      <c r="C221" s="13" t="s">
        <v>3</v>
      </c>
      <c r="D221" s="34" t="s">
        <v>143</v>
      </c>
      <c r="E221" s="24" t="s">
        <v>58</v>
      </c>
      <c r="F221" s="94">
        <f t="shared" si="329"/>
        <v>2398</v>
      </c>
      <c r="G221" s="94">
        <f t="shared" si="329"/>
        <v>0</v>
      </c>
      <c r="H221" s="94">
        <f t="shared" si="329"/>
        <v>2398</v>
      </c>
      <c r="I221" s="94">
        <f t="shared" si="329"/>
        <v>0</v>
      </c>
      <c r="J221" s="94">
        <f t="shared" si="329"/>
        <v>2398</v>
      </c>
      <c r="K221" s="94">
        <f t="shared" si="329"/>
        <v>0</v>
      </c>
      <c r="L221" s="94">
        <f t="shared" si="329"/>
        <v>2398</v>
      </c>
      <c r="M221" s="95">
        <f t="shared" si="329"/>
        <v>0</v>
      </c>
      <c r="N221" s="94">
        <f t="shared" si="329"/>
        <v>2398</v>
      </c>
      <c r="O221" s="94">
        <f t="shared" si="329"/>
        <v>0</v>
      </c>
      <c r="P221" s="94">
        <f t="shared" si="329"/>
        <v>2398</v>
      </c>
      <c r="Q221" s="94">
        <f t="shared" si="329"/>
        <v>0</v>
      </c>
      <c r="R221" s="94">
        <f t="shared" si="329"/>
        <v>2398</v>
      </c>
      <c r="S221" s="94">
        <f t="shared" si="329"/>
        <v>0</v>
      </c>
      <c r="T221" s="94">
        <f t="shared" si="329"/>
        <v>2398</v>
      </c>
      <c r="U221" s="94">
        <f t="shared" si="330"/>
        <v>0</v>
      </c>
      <c r="V221" s="94">
        <f t="shared" si="330"/>
        <v>2398</v>
      </c>
      <c r="W221" s="94">
        <f t="shared" si="330"/>
        <v>0</v>
      </c>
      <c r="X221" s="94">
        <f t="shared" si="330"/>
        <v>2398</v>
      </c>
      <c r="Y221" s="94">
        <f t="shared" si="330"/>
        <v>0</v>
      </c>
      <c r="Z221" s="94">
        <f t="shared" si="330"/>
        <v>2398</v>
      </c>
    </row>
    <row r="222" spans="1:26" ht="33" x14ac:dyDescent="0.25">
      <c r="A222" s="25" t="s">
        <v>21</v>
      </c>
      <c r="B222" s="17" t="s">
        <v>139</v>
      </c>
      <c r="C222" s="17" t="s">
        <v>3</v>
      </c>
      <c r="D222" s="37" t="s">
        <v>143</v>
      </c>
      <c r="E222" s="17" t="s">
        <v>59</v>
      </c>
      <c r="F222" s="95">
        <f t="shared" si="329"/>
        <v>2398</v>
      </c>
      <c r="G222" s="95">
        <f t="shared" si="329"/>
        <v>0</v>
      </c>
      <c r="H222" s="95">
        <f t="shared" si="329"/>
        <v>2398</v>
      </c>
      <c r="I222" s="95">
        <f t="shared" si="329"/>
        <v>0</v>
      </c>
      <c r="J222" s="95">
        <f t="shared" si="329"/>
        <v>2398</v>
      </c>
      <c r="K222" s="95">
        <f t="shared" si="329"/>
        <v>0</v>
      </c>
      <c r="L222" s="95">
        <f t="shared" si="329"/>
        <v>2398</v>
      </c>
      <c r="M222" s="95">
        <f t="shared" si="329"/>
        <v>0</v>
      </c>
      <c r="N222" s="95">
        <f t="shared" si="329"/>
        <v>2398</v>
      </c>
      <c r="O222" s="95">
        <f t="shared" si="329"/>
        <v>0</v>
      </c>
      <c r="P222" s="95">
        <f t="shared" si="329"/>
        <v>2398</v>
      </c>
      <c r="Q222" s="95">
        <f t="shared" si="329"/>
        <v>0</v>
      </c>
      <c r="R222" s="129">
        <f t="shared" si="329"/>
        <v>2398</v>
      </c>
      <c r="S222" s="95">
        <f t="shared" si="329"/>
        <v>0</v>
      </c>
      <c r="T222" s="95">
        <f t="shared" si="329"/>
        <v>2398</v>
      </c>
      <c r="U222" s="95">
        <f t="shared" si="330"/>
        <v>0</v>
      </c>
      <c r="V222" s="95">
        <f t="shared" si="330"/>
        <v>2398</v>
      </c>
      <c r="W222" s="95">
        <f t="shared" si="330"/>
        <v>0</v>
      </c>
      <c r="X222" s="95">
        <f t="shared" si="330"/>
        <v>2398</v>
      </c>
      <c r="Y222" s="95">
        <f t="shared" si="330"/>
        <v>0</v>
      </c>
      <c r="Z222" s="95">
        <f t="shared" si="330"/>
        <v>2398</v>
      </c>
    </row>
    <row r="223" spans="1:26" ht="33" x14ac:dyDescent="0.25">
      <c r="A223" s="25" t="s">
        <v>22</v>
      </c>
      <c r="B223" s="17" t="s">
        <v>139</v>
      </c>
      <c r="C223" s="17" t="s">
        <v>3</v>
      </c>
      <c r="D223" s="37" t="s">
        <v>143</v>
      </c>
      <c r="E223" s="17" t="s">
        <v>60</v>
      </c>
      <c r="F223" s="95">
        <v>2398</v>
      </c>
      <c r="G223" s="95">
        <v>0</v>
      </c>
      <c r="H223" s="95">
        <f>F223+G223</f>
        <v>2398</v>
      </c>
      <c r="I223" s="95">
        <v>0</v>
      </c>
      <c r="J223" s="95">
        <f>H223+I223</f>
        <v>2398</v>
      </c>
      <c r="K223" s="95">
        <v>0</v>
      </c>
      <c r="L223" s="95">
        <f>J223+K223</f>
        <v>2398</v>
      </c>
      <c r="M223" s="95">
        <v>0</v>
      </c>
      <c r="N223" s="95">
        <f>L223+M223</f>
        <v>2398</v>
      </c>
      <c r="O223" s="95">
        <v>0</v>
      </c>
      <c r="P223" s="95">
        <f>N223+O223</f>
        <v>2398</v>
      </c>
      <c r="Q223" s="95">
        <v>0</v>
      </c>
      <c r="R223" s="129">
        <f>P223+Q223</f>
        <v>2398</v>
      </c>
      <c r="S223" s="95">
        <v>0</v>
      </c>
      <c r="T223" s="95">
        <f>R223+S223</f>
        <v>2398</v>
      </c>
      <c r="U223" s="95">
        <v>0</v>
      </c>
      <c r="V223" s="95">
        <f>T223+U223</f>
        <v>2398</v>
      </c>
      <c r="W223" s="95">
        <v>0</v>
      </c>
      <c r="X223" s="95">
        <f>V223+W223</f>
        <v>2398</v>
      </c>
      <c r="Y223" s="95">
        <v>0</v>
      </c>
      <c r="Z223" s="95">
        <f>X223+Y223</f>
        <v>2398</v>
      </c>
    </row>
    <row r="224" spans="1:26" ht="16.5" x14ac:dyDescent="0.25">
      <c r="A224" s="11" t="s">
        <v>7</v>
      </c>
      <c r="B224" s="9" t="s">
        <v>139</v>
      </c>
      <c r="C224" s="9" t="s">
        <v>3</v>
      </c>
      <c r="D224" s="10" t="s">
        <v>8</v>
      </c>
      <c r="E224" s="11"/>
      <c r="F224" s="93">
        <f t="shared" ref="F224:M224" si="331">F229</f>
        <v>40303.699999999997</v>
      </c>
      <c r="G224" s="93">
        <f t="shared" si="331"/>
        <v>4700</v>
      </c>
      <c r="H224" s="93">
        <f t="shared" si="331"/>
        <v>45003.7</v>
      </c>
      <c r="I224" s="93">
        <f t="shared" si="331"/>
        <v>0</v>
      </c>
      <c r="J224" s="93">
        <f t="shared" si="331"/>
        <v>45003.7</v>
      </c>
      <c r="K224" s="93">
        <f t="shared" si="331"/>
        <v>0</v>
      </c>
      <c r="L224" s="93">
        <f t="shared" si="331"/>
        <v>45003.7</v>
      </c>
      <c r="M224" s="95">
        <f t="shared" si="331"/>
        <v>0</v>
      </c>
      <c r="N224" s="93">
        <f>N229+N225</f>
        <v>45003.7</v>
      </c>
      <c r="O224" s="93">
        <f t="shared" ref="O224:P224" si="332">O229+O225</f>
        <v>2500</v>
      </c>
      <c r="P224" s="93">
        <f t="shared" si="332"/>
        <v>47503.7</v>
      </c>
      <c r="Q224" s="93">
        <f t="shared" ref="Q224:R224" si="333">Q229+Q225</f>
        <v>0</v>
      </c>
      <c r="R224" s="93">
        <f t="shared" si="333"/>
        <v>47503.7</v>
      </c>
      <c r="S224" s="93">
        <f t="shared" ref="S224:T224" si="334">S229+S225</f>
        <v>-2500</v>
      </c>
      <c r="T224" s="93">
        <f t="shared" si="334"/>
        <v>45003.7</v>
      </c>
      <c r="U224" s="93">
        <f t="shared" ref="U224:V224" si="335">U229+U225</f>
        <v>0</v>
      </c>
      <c r="V224" s="93">
        <f t="shared" si="335"/>
        <v>45003.7</v>
      </c>
      <c r="W224" s="93">
        <f t="shared" ref="W224:X224" si="336">W229+W225</f>
        <v>0</v>
      </c>
      <c r="X224" s="93">
        <f t="shared" si="336"/>
        <v>45003.7</v>
      </c>
      <c r="Y224" s="93">
        <f t="shared" ref="Y224:Z224" si="337">Y229+Y225</f>
        <v>0</v>
      </c>
      <c r="Z224" s="93">
        <f t="shared" si="337"/>
        <v>45003.7</v>
      </c>
    </row>
    <row r="225" spans="1:26" ht="16.5" x14ac:dyDescent="0.25">
      <c r="A225" s="8" t="s">
        <v>406</v>
      </c>
      <c r="B225" s="9" t="s">
        <v>139</v>
      </c>
      <c r="C225" s="9" t="s">
        <v>3</v>
      </c>
      <c r="D225" s="22" t="s">
        <v>36</v>
      </c>
      <c r="E225" s="19"/>
      <c r="F225" s="93"/>
      <c r="G225" s="93"/>
      <c r="H225" s="93"/>
      <c r="I225" s="93"/>
      <c r="J225" s="93"/>
      <c r="K225" s="93"/>
      <c r="L225" s="93"/>
      <c r="M225" s="95"/>
      <c r="N225" s="125">
        <f t="shared" ref="N225:Z227" si="338">N226</f>
        <v>0</v>
      </c>
      <c r="O225" s="125">
        <f t="shared" si="338"/>
        <v>2500</v>
      </c>
      <c r="P225" s="125">
        <f t="shared" si="338"/>
        <v>2500</v>
      </c>
      <c r="Q225" s="125">
        <f t="shared" si="338"/>
        <v>0</v>
      </c>
      <c r="R225" s="125">
        <f t="shared" si="338"/>
        <v>2500</v>
      </c>
      <c r="S225" s="125">
        <f t="shared" si="338"/>
        <v>-2500</v>
      </c>
      <c r="T225" s="125">
        <f t="shared" si="338"/>
        <v>0</v>
      </c>
      <c r="U225" s="125">
        <f t="shared" si="338"/>
        <v>0</v>
      </c>
      <c r="V225" s="125">
        <f t="shared" si="338"/>
        <v>0</v>
      </c>
      <c r="W225" s="125">
        <f t="shared" si="338"/>
        <v>0</v>
      </c>
      <c r="X225" s="125">
        <f t="shared" si="338"/>
        <v>0</v>
      </c>
      <c r="Y225" s="125">
        <f t="shared" si="338"/>
        <v>0</v>
      </c>
      <c r="Z225" s="125">
        <f t="shared" si="338"/>
        <v>0</v>
      </c>
    </row>
    <row r="226" spans="1:26" ht="49.5" x14ac:dyDescent="0.25">
      <c r="A226" s="20" t="s">
        <v>407</v>
      </c>
      <c r="B226" s="17" t="s">
        <v>139</v>
      </c>
      <c r="C226" s="17" t="s">
        <v>3</v>
      </c>
      <c r="D226" s="18" t="s">
        <v>37</v>
      </c>
      <c r="E226" s="19"/>
      <c r="F226" s="93"/>
      <c r="G226" s="93"/>
      <c r="H226" s="93"/>
      <c r="I226" s="93"/>
      <c r="J226" s="93"/>
      <c r="K226" s="93"/>
      <c r="L226" s="93"/>
      <c r="M226" s="95"/>
      <c r="N226" s="126">
        <f t="shared" si="338"/>
        <v>0</v>
      </c>
      <c r="O226" s="126">
        <f t="shared" si="338"/>
        <v>2500</v>
      </c>
      <c r="P226" s="126">
        <f t="shared" si="338"/>
        <v>2500</v>
      </c>
      <c r="Q226" s="126">
        <f t="shared" si="338"/>
        <v>0</v>
      </c>
      <c r="R226" s="126">
        <f t="shared" si="338"/>
        <v>2500</v>
      </c>
      <c r="S226" s="126">
        <f t="shared" si="338"/>
        <v>-2500</v>
      </c>
      <c r="T226" s="126">
        <f t="shared" si="338"/>
        <v>0</v>
      </c>
      <c r="U226" s="126">
        <f t="shared" si="338"/>
        <v>0</v>
      </c>
      <c r="V226" s="126">
        <f t="shared" si="338"/>
        <v>0</v>
      </c>
      <c r="W226" s="126">
        <f t="shared" si="338"/>
        <v>0</v>
      </c>
      <c r="X226" s="126">
        <f t="shared" si="338"/>
        <v>0</v>
      </c>
      <c r="Y226" s="126">
        <f t="shared" si="338"/>
        <v>0</v>
      </c>
      <c r="Z226" s="126">
        <f t="shared" si="338"/>
        <v>0</v>
      </c>
    </row>
    <row r="227" spans="1:26" ht="33" x14ac:dyDescent="0.25">
      <c r="A227" s="20" t="s">
        <v>21</v>
      </c>
      <c r="B227" s="17" t="s">
        <v>139</v>
      </c>
      <c r="C227" s="17" t="s">
        <v>3</v>
      </c>
      <c r="D227" s="18" t="s">
        <v>37</v>
      </c>
      <c r="E227" s="19" t="s">
        <v>59</v>
      </c>
      <c r="F227" s="93"/>
      <c r="G227" s="93"/>
      <c r="H227" s="93"/>
      <c r="I227" s="93"/>
      <c r="J227" s="93"/>
      <c r="K227" s="93"/>
      <c r="L227" s="93"/>
      <c r="M227" s="95"/>
      <c r="N227" s="126">
        <f t="shared" si="338"/>
        <v>0</v>
      </c>
      <c r="O227" s="126">
        <f t="shared" si="338"/>
        <v>2500</v>
      </c>
      <c r="P227" s="126">
        <f t="shared" si="338"/>
        <v>2500</v>
      </c>
      <c r="Q227" s="126">
        <f t="shared" si="338"/>
        <v>0</v>
      </c>
      <c r="R227" s="130">
        <f t="shared" si="338"/>
        <v>2500</v>
      </c>
      <c r="S227" s="126">
        <f t="shared" si="338"/>
        <v>-2500</v>
      </c>
      <c r="T227" s="126">
        <f t="shared" si="338"/>
        <v>0</v>
      </c>
      <c r="U227" s="126">
        <f t="shared" si="338"/>
        <v>0</v>
      </c>
      <c r="V227" s="126">
        <f t="shared" si="338"/>
        <v>0</v>
      </c>
      <c r="W227" s="126">
        <f t="shared" si="338"/>
        <v>0</v>
      </c>
      <c r="X227" s="126">
        <f t="shared" si="338"/>
        <v>0</v>
      </c>
      <c r="Y227" s="126">
        <f t="shared" si="338"/>
        <v>0</v>
      </c>
      <c r="Z227" s="126">
        <f t="shared" si="338"/>
        <v>0</v>
      </c>
    </row>
    <row r="228" spans="1:26" ht="33" x14ac:dyDescent="0.25">
      <c r="A228" s="20" t="s">
        <v>22</v>
      </c>
      <c r="B228" s="17" t="s">
        <v>139</v>
      </c>
      <c r="C228" s="17" t="s">
        <v>3</v>
      </c>
      <c r="D228" s="18" t="s">
        <v>37</v>
      </c>
      <c r="E228" s="19" t="s">
        <v>60</v>
      </c>
      <c r="F228" s="93"/>
      <c r="G228" s="93"/>
      <c r="H228" s="93"/>
      <c r="I228" s="93"/>
      <c r="J228" s="93"/>
      <c r="K228" s="93"/>
      <c r="L228" s="93"/>
      <c r="M228" s="95"/>
      <c r="N228" s="126">
        <v>0</v>
      </c>
      <c r="O228" s="112">
        <v>2500</v>
      </c>
      <c r="P228" s="126">
        <f>N228+O228</f>
        <v>2500</v>
      </c>
      <c r="Q228" s="95">
        <v>0</v>
      </c>
      <c r="R228" s="130">
        <f>P228+Q228</f>
        <v>2500</v>
      </c>
      <c r="S228" s="95">
        <v>-2500</v>
      </c>
      <c r="T228" s="126">
        <f>R228+S228</f>
        <v>0</v>
      </c>
      <c r="U228" s="95">
        <v>0</v>
      </c>
      <c r="V228" s="126">
        <f>T228+U228</f>
        <v>0</v>
      </c>
      <c r="W228" s="95">
        <v>0</v>
      </c>
      <c r="X228" s="126">
        <f>V228+W228</f>
        <v>0</v>
      </c>
      <c r="Y228" s="95">
        <v>0</v>
      </c>
      <c r="Z228" s="126">
        <f>X228+Y228</f>
        <v>0</v>
      </c>
    </row>
    <row r="229" spans="1:26" ht="16.5" x14ac:dyDescent="0.25">
      <c r="A229" s="21" t="s">
        <v>144</v>
      </c>
      <c r="B229" s="9" t="s">
        <v>139</v>
      </c>
      <c r="C229" s="9" t="s">
        <v>3</v>
      </c>
      <c r="D229" s="22" t="s">
        <v>145</v>
      </c>
      <c r="E229" s="23"/>
      <c r="F229" s="93">
        <f>F230+F233+F236</f>
        <v>40303.699999999997</v>
      </c>
      <c r="G229" s="93">
        <f t="shared" ref="G229:H229" si="339">G230+G233+G236</f>
        <v>4700</v>
      </c>
      <c r="H229" s="93">
        <f t="shared" si="339"/>
        <v>45003.7</v>
      </c>
      <c r="I229" s="93">
        <f t="shared" ref="I229:J229" si="340">I230+I233+I236</f>
        <v>0</v>
      </c>
      <c r="J229" s="93">
        <f t="shared" si="340"/>
        <v>45003.7</v>
      </c>
      <c r="K229" s="93">
        <f t="shared" ref="K229:L229" si="341">K230+K233+K236</f>
        <v>0</v>
      </c>
      <c r="L229" s="93">
        <f t="shared" si="341"/>
        <v>45003.7</v>
      </c>
      <c r="M229" s="95">
        <f t="shared" ref="M229:N229" si="342">M230+M233+M236</f>
        <v>0</v>
      </c>
      <c r="N229" s="93">
        <f t="shared" si="342"/>
        <v>45003.7</v>
      </c>
      <c r="O229" s="93">
        <f t="shared" ref="O229:P229" si="343">O230+O233+O236</f>
        <v>0</v>
      </c>
      <c r="P229" s="93">
        <f t="shared" si="343"/>
        <v>45003.7</v>
      </c>
      <c r="Q229" s="93">
        <f t="shared" ref="Q229:R229" si="344">Q230+Q233+Q236</f>
        <v>0</v>
      </c>
      <c r="R229" s="93">
        <f t="shared" si="344"/>
        <v>45003.7</v>
      </c>
      <c r="S229" s="93">
        <f t="shared" ref="S229:T229" si="345">S230+S233+S236</f>
        <v>0</v>
      </c>
      <c r="T229" s="93">
        <f t="shared" si="345"/>
        <v>45003.7</v>
      </c>
      <c r="U229" s="93">
        <f t="shared" ref="U229:V229" si="346">U230+U233+U236</f>
        <v>0</v>
      </c>
      <c r="V229" s="93">
        <f t="shared" si="346"/>
        <v>45003.7</v>
      </c>
      <c r="W229" s="93">
        <f t="shared" ref="W229:X229" si="347">W230+W233+W236</f>
        <v>0</v>
      </c>
      <c r="X229" s="93">
        <f t="shared" si="347"/>
        <v>45003.7</v>
      </c>
      <c r="Y229" s="93">
        <f t="shared" ref="Y229:Z229" si="348">Y230+Y233+Y236</f>
        <v>0</v>
      </c>
      <c r="Z229" s="93">
        <f t="shared" si="348"/>
        <v>45003.7</v>
      </c>
    </row>
    <row r="230" spans="1:26" ht="34.5" x14ac:dyDescent="0.3">
      <c r="A230" s="41" t="s">
        <v>146</v>
      </c>
      <c r="B230" s="13" t="s">
        <v>139</v>
      </c>
      <c r="C230" s="13" t="s">
        <v>3</v>
      </c>
      <c r="D230" s="14" t="s">
        <v>147</v>
      </c>
      <c r="E230" s="13"/>
      <c r="F230" s="94">
        <f t="shared" ref="F230:Y231" si="349">F231</f>
        <v>17514.599999999999</v>
      </c>
      <c r="G230" s="94">
        <f t="shared" si="349"/>
        <v>0</v>
      </c>
      <c r="H230" s="94">
        <f t="shared" si="349"/>
        <v>17514.599999999999</v>
      </c>
      <c r="I230" s="94">
        <f t="shared" si="349"/>
        <v>0</v>
      </c>
      <c r="J230" s="94">
        <f t="shared" si="349"/>
        <v>17514.599999999999</v>
      </c>
      <c r="K230" s="94">
        <f t="shared" si="349"/>
        <v>0</v>
      </c>
      <c r="L230" s="94">
        <f t="shared" si="349"/>
        <v>17514.599999999999</v>
      </c>
      <c r="M230" s="95">
        <f t="shared" si="349"/>
        <v>0</v>
      </c>
      <c r="N230" s="94">
        <f t="shared" si="349"/>
        <v>17514.599999999999</v>
      </c>
      <c r="O230" s="94">
        <f t="shared" si="349"/>
        <v>0</v>
      </c>
      <c r="P230" s="94">
        <f t="shared" si="349"/>
        <v>17514.599999999999</v>
      </c>
      <c r="Q230" s="94">
        <f t="shared" si="349"/>
        <v>0</v>
      </c>
      <c r="R230" s="94">
        <f t="shared" si="349"/>
        <v>17514.599999999999</v>
      </c>
      <c r="S230" s="94">
        <f t="shared" si="349"/>
        <v>0</v>
      </c>
      <c r="T230" s="94">
        <f t="shared" si="349"/>
        <v>17514.599999999999</v>
      </c>
      <c r="U230" s="94">
        <f t="shared" si="349"/>
        <v>0</v>
      </c>
      <c r="V230" s="94">
        <f t="shared" ref="U230:Z231" si="350">V231</f>
        <v>17514.599999999999</v>
      </c>
      <c r="W230" s="94">
        <f t="shared" si="349"/>
        <v>0</v>
      </c>
      <c r="X230" s="94">
        <f t="shared" si="350"/>
        <v>17514.599999999999</v>
      </c>
      <c r="Y230" s="94">
        <f t="shared" si="349"/>
        <v>0</v>
      </c>
      <c r="Z230" s="94">
        <f t="shared" si="350"/>
        <v>17514.599999999999</v>
      </c>
    </row>
    <row r="231" spans="1:26" ht="33" x14ac:dyDescent="0.25">
      <c r="A231" s="25" t="s">
        <v>21</v>
      </c>
      <c r="B231" s="17" t="s">
        <v>139</v>
      </c>
      <c r="C231" s="17" t="s">
        <v>3</v>
      </c>
      <c r="D231" s="18" t="s">
        <v>147</v>
      </c>
      <c r="E231" s="17" t="s">
        <v>59</v>
      </c>
      <c r="F231" s="95">
        <f t="shared" si="349"/>
        <v>17514.599999999999</v>
      </c>
      <c r="G231" s="95">
        <f t="shared" si="349"/>
        <v>0</v>
      </c>
      <c r="H231" s="95">
        <f t="shared" si="349"/>
        <v>17514.599999999999</v>
      </c>
      <c r="I231" s="95">
        <f t="shared" si="349"/>
        <v>0</v>
      </c>
      <c r="J231" s="95">
        <f t="shared" si="349"/>
        <v>17514.599999999999</v>
      </c>
      <c r="K231" s="95">
        <f t="shared" si="349"/>
        <v>0</v>
      </c>
      <c r="L231" s="95">
        <f t="shared" si="349"/>
        <v>17514.599999999999</v>
      </c>
      <c r="M231" s="95">
        <f t="shared" si="349"/>
        <v>0</v>
      </c>
      <c r="N231" s="95">
        <f t="shared" si="349"/>
        <v>17514.599999999999</v>
      </c>
      <c r="O231" s="95">
        <f t="shared" si="349"/>
        <v>0</v>
      </c>
      <c r="P231" s="95">
        <f t="shared" si="349"/>
        <v>17514.599999999999</v>
      </c>
      <c r="Q231" s="95">
        <f t="shared" si="349"/>
        <v>0</v>
      </c>
      <c r="R231" s="129">
        <f t="shared" si="349"/>
        <v>17514.599999999999</v>
      </c>
      <c r="S231" s="95">
        <f t="shared" si="349"/>
        <v>0</v>
      </c>
      <c r="T231" s="95">
        <f t="shared" si="349"/>
        <v>17514.599999999999</v>
      </c>
      <c r="U231" s="95">
        <f t="shared" si="350"/>
        <v>0</v>
      </c>
      <c r="V231" s="95">
        <f t="shared" si="350"/>
        <v>17514.599999999999</v>
      </c>
      <c r="W231" s="95">
        <f t="shared" si="350"/>
        <v>0</v>
      </c>
      <c r="X231" s="95">
        <f t="shared" si="350"/>
        <v>17514.599999999999</v>
      </c>
      <c r="Y231" s="95">
        <f t="shared" si="350"/>
        <v>0</v>
      </c>
      <c r="Z231" s="95">
        <f t="shared" si="350"/>
        <v>17514.599999999999</v>
      </c>
    </row>
    <row r="232" spans="1:26" ht="33" x14ac:dyDescent="0.25">
      <c r="A232" s="25" t="s">
        <v>22</v>
      </c>
      <c r="B232" s="17" t="s">
        <v>139</v>
      </c>
      <c r="C232" s="17" t="s">
        <v>3</v>
      </c>
      <c r="D232" s="18" t="s">
        <v>147</v>
      </c>
      <c r="E232" s="17" t="s">
        <v>60</v>
      </c>
      <c r="F232" s="95">
        <v>17514.599999999999</v>
      </c>
      <c r="G232" s="95">
        <v>0</v>
      </c>
      <c r="H232" s="95">
        <f>F232+G232</f>
        <v>17514.599999999999</v>
      </c>
      <c r="I232" s="95">
        <v>0</v>
      </c>
      <c r="J232" s="95">
        <f>H232+I232</f>
        <v>17514.599999999999</v>
      </c>
      <c r="K232" s="95">
        <v>0</v>
      </c>
      <c r="L232" s="95">
        <f>J232+K232</f>
        <v>17514.599999999999</v>
      </c>
      <c r="M232" s="95">
        <v>0</v>
      </c>
      <c r="N232" s="95">
        <f>L232+M232</f>
        <v>17514.599999999999</v>
      </c>
      <c r="O232" s="95">
        <v>0</v>
      </c>
      <c r="P232" s="95">
        <f>N232+O232</f>
        <v>17514.599999999999</v>
      </c>
      <c r="Q232" s="95">
        <v>0</v>
      </c>
      <c r="R232" s="129">
        <f>P232+Q232</f>
        <v>17514.599999999999</v>
      </c>
      <c r="S232" s="95">
        <v>0</v>
      </c>
      <c r="T232" s="95">
        <f>R232+S232</f>
        <v>17514.599999999999</v>
      </c>
      <c r="U232" s="95">
        <v>0</v>
      </c>
      <c r="V232" s="95">
        <f>T232+U232</f>
        <v>17514.599999999999</v>
      </c>
      <c r="W232" s="95">
        <v>0</v>
      </c>
      <c r="X232" s="95">
        <f>V232+W232</f>
        <v>17514.599999999999</v>
      </c>
      <c r="Y232" s="95">
        <v>0</v>
      </c>
      <c r="Z232" s="95">
        <f>X232+Y232</f>
        <v>17514.599999999999</v>
      </c>
    </row>
    <row r="233" spans="1:26" ht="51.75" x14ac:dyDescent="0.3">
      <c r="A233" s="41" t="s">
        <v>439</v>
      </c>
      <c r="B233" s="13" t="s">
        <v>139</v>
      </c>
      <c r="C233" s="13" t="s">
        <v>3</v>
      </c>
      <c r="D233" s="14" t="s">
        <v>148</v>
      </c>
      <c r="E233" s="13"/>
      <c r="F233" s="94">
        <f t="shared" ref="F233:Y234" si="351">F234</f>
        <v>109</v>
      </c>
      <c r="G233" s="94">
        <f t="shared" si="351"/>
        <v>0</v>
      </c>
      <c r="H233" s="94">
        <f t="shared" si="351"/>
        <v>109</v>
      </c>
      <c r="I233" s="94">
        <f t="shared" si="351"/>
        <v>0</v>
      </c>
      <c r="J233" s="94">
        <f t="shared" si="351"/>
        <v>109</v>
      </c>
      <c r="K233" s="94">
        <f t="shared" si="351"/>
        <v>0</v>
      </c>
      <c r="L233" s="94">
        <f t="shared" si="351"/>
        <v>109</v>
      </c>
      <c r="M233" s="95">
        <f t="shared" si="351"/>
        <v>0</v>
      </c>
      <c r="N233" s="94">
        <f t="shared" si="351"/>
        <v>109</v>
      </c>
      <c r="O233" s="94">
        <f t="shared" si="351"/>
        <v>0</v>
      </c>
      <c r="P233" s="94">
        <f t="shared" si="351"/>
        <v>109</v>
      </c>
      <c r="Q233" s="94">
        <f t="shared" si="351"/>
        <v>0</v>
      </c>
      <c r="R233" s="94">
        <f t="shared" si="351"/>
        <v>109</v>
      </c>
      <c r="S233" s="94">
        <f t="shared" si="351"/>
        <v>0</v>
      </c>
      <c r="T233" s="94">
        <f t="shared" si="351"/>
        <v>109</v>
      </c>
      <c r="U233" s="94">
        <f t="shared" si="351"/>
        <v>0</v>
      </c>
      <c r="V233" s="94">
        <f t="shared" ref="U233:Z234" si="352">V234</f>
        <v>109</v>
      </c>
      <c r="W233" s="94">
        <f t="shared" si="351"/>
        <v>0</v>
      </c>
      <c r="X233" s="94">
        <f t="shared" si="352"/>
        <v>109</v>
      </c>
      <c r="Y233" s="94">
        <f t="shared" si="351"/>
        <v>0</v>
      </c>
      <c r="Z233" s="94">
        <f t="shared" si="352"/>
        <v>109</v>
      </c>
    </row>
    <row r="234" spans="1:26" ht="33" x14ac:dyDescent="0.25">
      <c r="A234" s="25" t="s">
        <v>21</v>
      </c>
      <c r="B234" s="17" t="s">
        <v>139</v>
      </c>
      <c r="C234" s="17" t="s">
        <v>3</v>
      </c>
      <c r="D234" s="18" t="s">
        <v>148</v>
      </c>
      <c r="E234" s="17" t="s">
        <v>59</v>
      </c>
      <c r="F234" s="95">
        <f t="shared" si="351"/>
        <v>109</v>
      </c>
      <c r="G234" s="95">
        <f t="shared" si="351"/>
        <v>0</v>
      </c>
      <c r="H234" s="95">
        <f t="shared" si="351"/>
        <v>109</v>
      </c>
      <c r="I234" s="95">
        <f t="shared" si="351"/>
        <v>0</v>
      </c>
      <c r="J234" s="95">
        <f t="shared" si="351"/>
        <v>109</v>
      </c>
      <c r="K234" s="95">
        <f t="shared" si="351"/>
        <v>0</v>
      </c>
      <c r="L234" s="95">
        <f t="shared" si="351"/>
        <v>109</v>
      </c>
      <c r="M234" s="95">
        <f t="shared" si="351"/>
        <v>0</v>
      </c>
      <c r="N234" s="95">
        <f t="shared" si="351"/>
        <v>109</v>
      </c>
      <c r="O234" s="95">
        <f t="shared" si="351"/>
        <v>0</v>
      </c>
      <c r="P234" s="95">
        <f t="shared" si="351"/>
        <v>109</v>
      </c>
      <c r="Q234" s="95">
        <f t="shared" si="351"/>
        <v>0</v>
      </c>
      <c r="R234" s="129">
        <f t="shared" si="351"/>
        <v>109</v>
      </c>
      <c r="S234" s="95">
        <f t="shared" si="351"/>
        <v>0</v>
      </c>
      <c r="T234" s="95">
        <f t="shared" si="351"/>
        <v>109</v>
      </c>
      <c r="U234" s="95">
        <f t="shared" si="352"/>
        <v>0</v>
      </c>
      <c r="V234" s="95">
        <f t="shared" si="352"/>
        <v>109</v>
      </c>
      <c r="W234" s="95">
        <f t="shared" si="352"/>
        <v>0</v>
      </c>
      <c r="X234" s="95">
        <f t="shared" si="352"/>
        <v>109</v>
      </c>
      <c r="Y234" s="95">
        <f t="shared" si="352"/>
        <v>0</v>
      </c>
      <c r="Z234" s="95">
        <f t="shared" si="352"/>
        <v>109</v>
      </c>
    </row>
    <row r="235" spans="1:26" ht="33" x14ac:dyDescent="0.25">
      <c r="A235" s="25" t="s">
        <v>22</v>
      </c>
      <c r="B235" s="17" t="s">
        <v>139</v>
      </c>
      <c r="C235" s="17" t="s">
        <v>3</v>
      </c>
      <c r="D235" s="18" t="s">
        <v>148</v>
      </c>
      <c r="E235" s="17" t="s">
        <v>60</v>
      </c>
      <c r="F235" s="95">
        <v>109</v>
      </c>
      <c r="G235" s="95">
        <v>0</v>
      </c>
      <c r="H235" s="95">
        <f>F235+G235</f>
        <v>109</v>
      </c>
      <c r="I235" s="95">
        <v>0</v>
      </c>
      <c r="J235" s="95">
        <f>H235+I235</f>
        <v>109</v>
      </c>
      <c r="K235" s="95">
        <v>0</v>
      </c>
      <c r="L235" s="95">
        <f>J235+K235</f>
        <v>109</v>
      </c>
      <c r="M235" s="95">
        <v>0</v>
      </c>
      <c r="N235" s="95">
        <f>L235+M235</f>
        <v>109</v>
      </c>
      <c r="O235" s="95">
        <v>0</v>
      </c>
      <c r="P235" s="95">
        <f>N235+O235</f>
        <v>109</v>
      </c>
      <c r="Q235" s="95">
        <v>0</v>
      </c>
      <c r="R235" s="129">
        <f>P235+Q235</f>
        <v>109</v>
      </c>
      <c r="S235" s="95">
        <v>0</v>
      </c>
      <c r="T235" s="95">
        <f>R235+S235</f>
        <v>109</v>
      </c>
      <c r="U235" s="95">
        <v>0</v>
      </c>
      <c r="V235" s="95">
        <f>T235+U235</f>
        <v>109</v>
      </c>
      <c r="W235" s="95">
        <v>0</v>
      </c>
      <c r="X235" s="95">
        <f>V235+W235</f>
        <v>109</v>
      </c>
      <c r="Y235" s="95">
        <v>0</v>
      </c>
      <c r="Z235" s="95">
        <f>X235+Y235</f>
        <v>109</v>
      </c>
    </row>
    <row r="236" spans="1:26" ht="17.25" x14ac:dyDescent="0.3">
      <c r="A236" s="41" t="s">
        <v>435</v>
      </c>
      <c r="B236" s="13" t="s">
        <v>139</v>
      </c>
      <c r="C236" s="13" t="s">
        <v>3</v>
      </c>
      <c r="D236" s="14" t="s">
        <v>149</v>
      </c>
      <c r="E236" s="13"/>
      <c r="F236" s="94">
        <f t="shared" ref="F236:Y237" si="353">F237</f>
        <v>22680.1</v>
      </c>
      <c r="G236" s="94">
        <f t="shared" si="353"/>
        <v>4700</v>
      </c>
      <c r="H236" s="94">
        <f t="shared" si="353"/>
        <v>27380.1</v>
      </c>
      <c r="I236" s="94">
        <f t="shared" si="353"/>
        <v>0</v>
      </c>
      <c r="J236" s="94">
        <f t="shared" si="353"/>
        <v>27380.1</v>
      </c>
      <c r="K236" s="94">
        <f t="shared" si="353"/>
        <v>0</v>
      </c>
      <c r="L236" s="94">
        <f t="shared" si="353"/>
        <v>27380.1</v>
      </c>
      <c r="M236" s="95">
        <f t="shared" si="353"/>
        <v>0</v>
      </c>
      <c r="N236" s="94">
        <f t="shared" si="353"/>
        <v>27380.1</v>
      </c>
      <c r="O236" s="94">
        <f t="shared" si="353"/>
        <v>0</v>
      </c>
      <c r="P236" s="94">
        <f t="shared" si="353"/>
        <v>27380.1</v>
      </c>
      <c r="Q236" s="94">
        <f t="shared" si="353"/>
        <v>0</v>
      </c>
      <c r="R236" s="94">
        <f t="shared" si="353"/>
        <v>27380.1</v>
      </c>
      <c r="S236" s="94">
        <f t="shared" si="353"/>
        <v>0</v>
      </c>
      <c r="T236" s="94">
        <f t="shared" si="353"/>
        <v>27380.1</v>
      </c>
      <c r="U236" s="94">
        <f t="shared" si="353"/>
        <v>0</v>
      </c>
      <c r="V236" s="94">
        <f t="shared" ref="U236:Z237" si="354">V237</f>
        <v>27380.1</v>
      </c>
      <c r="W236" s="94">
        <f t="shared" si="353"/>
        <v>0</v>
      </c>
      <c r="X236" s="94">
        <f t="shared" si="354"/>
        <v>27380.1</v>
      </c>
      <c r="Y236" s="94">
        <f t="shared" si="353"/>
        <v>0</v>
      </c>
      <c r="Z236" s="94">
        <f t="shared" si="354"/>
        <v>27380.1</v>
      </c>
    </row>
    <row r="237" spans="1:26" ht="33" x14ac:dyDescent="0.25">
      <c r="A237" s="25" t="s">
        <v>21</v>
      </c>
      <c r="B237" s="17" t="s">
        <v>139</v>
      </c>
      <c r="C237" s="17" t="s">
        <v>3</v>
      </c>
      <c r="D237" s="18" t="s">
        <v>149</v>
      </c>
      <c r="E237" s="17" t="s">
        <v>59</v>
      </c>
      <c r="F237" s="95">
        <f t="shared" si="353"/>
        <v>22680.1</v>
      </c>
      <c r="G237" s="95">
        <f t="shared" si="353"/>
        <v>4700</v>
      </c>
      <c r="H237" s="95">
        <f t="shared" si="353"/>
        <v>27380.1</v>
      </c>
      <c r="I237" s="95">
        <f t="shared" si="353"/>
        <v>0</v>
      </c>
      <c r="J237" s="95">
        <f t="shared" si="353"/>
        <v>27380.1</v>
      </c>
      <c r="K237" s="95">
        <f t="shared" si="353"/>
        <v>0</v>
      </c>
      <c r="L237" s="95">
        <f t="shared" si="353"/>
        <v>27380.1</v>
      </c>
      <c r="M237" s="95">
        <f t="shared" si="353"/>
        <v>0</v>
      </c>
      <c r="N237" s="95">
        <f t="shared" si="353"/>
        <v>27380.1</v>
      </c>
      <c r="O237" s="95">
        <f t="shared" si="353"/>
        <v>0</v>
      </c>
      <c r="P237" s="95">
        <f t="shared" si="353"/>
        <v>27380.1</v>
      </c>
      <c r="Q237" s="95">
        <f t="shared" si="353"/>
        <v>0</v>
      </c>
      <c r="R237" s="129">
        <f t="shared" si="353"/>
        <v>27380.1</v>
      </c>
      <c r="S237" s="95">
        <f t="shared" si="353"/>
        <v>0</v>
      </c>
      <c r="T237" s="95">
        <f t="shared" si="353"/>
        <v>27380.1</v>
      </c>
      <c r="U237" s="95">
        <f t="shared" si="354"/>
        <v>0</v>
      </c>
      <c r="V237" s="95">
        <f t="shared" si="354"/>
        <v>27380.1</v>
      </c>
      <c r="W237" s="95">
        <f t="shared" si="354"/>
        <v>0</v>
      </c>
      <c r="X237" s="95">
        <f t="shared" si="354"/>
        <v>27380.1</v>
      </c>
      <c r="Y237" s="95">
        <f t="shared" si="354"/>
        <v>0</v>
      </c>
      <c r="Z237" s="95">
        <f t="shared" si="354"/>
        <v>27380.1</v>
      </c>
    </row>
    <row r="238" spans="1:26" ht="33" x14ac:dyDescent="0.25">
      <c r="A238" s="25" t="s">
        <v>22</v>
      </c>
      <c r="B238" s="17" t="s">
        <v>139</v>
      </c>
      <c r="C238" s="17" t="s">
        <v>3</v>
      </c>
      <c r="D238" s="18" t="s">
        <v>149</v>
      </c>
      <c r="E238" s="17" t="s">
        <v>60</v>
      </c>
      <c r="F238" s="95">
        <v>22680.1</v>
      </c>
      <c r="G238" s="95">
        <v>4700</v>
      </c>
      <c r="H238" s="95">
        <f>F238+G238</f>
        <v>27380.1</v>
      </c>
      <c r="I238" s="95">
        <v>0</v>
      </c>
      <c r="J238" s="95">
        <f>H238+I238</f>
        <v>27380.1</v>
      </c>
      <c r="K238" s="95">
        <v>0</v>
      </c>
      <c r="L238" s="95">
        <f>J238+K238</f>
        <v>27380.1</v>
      </c>
      <c r="M238" s="95">
        <v>0</v>
      </c>
      <c r="N238" s="95">
        <f>L238+M238</f>
        <v>27380.1</v>
      </c>
      <c r="O238" s="95">
        <v>0</v>
      </c>
      <c r="P238" s="95">
        <f>N238+O238</f>
        <v>27380.1</v>
      </c>
      <c r="Q238" s="95">
        <v>0</v>
      </c>
      <c r="R238" s="129">
        <f>P238+Q238</f>
        <v>27380.1</v>
      </c>
      <c r="S238" s="95">
        <v>0</v>
      </c>
      <c r="T238" s="95">
        <f>R238+S238</f>
        <v>27380.1</v>
      </c>
      <c r="U238" s="95">
        <v>0</v>
      </c>
      <c r="V238" s="95">
        <f>T238+U238</f>
        <v>27380.1</v>
      </c>
      <c r="W238" s="95">
        <v>0</v>
      </c>
      <c r="X238" s="95">
        <f>V238+W238</f>
        <v>27380.1</v>
      </c>
      <c r="Y238" s="95">
        <v>0</v>
      </c>
      <c r="Z238" s="95">
        <f>X238+Y238</f>
        <v>27380.1</v>
      </c>
    </row>
    <row r="239" spans="1:26" ht="16.5" x14ac:dyDescent="0.25">
      <c r="A239" s="8" t="s">
        <v>501</v>
      </c>
      <c r="B239" s="9" t="s">
        <v>139</v>
      </c>
      <c r="C239" s="9" t="s">
        <v>6</v>
      </c>
      <c r="D239" s="120"/>
      <c r="E239" s="54"/>
      <c r="F239" s="95"/>
      <c r="G239" s="95"/>
      <c r="H239" s="95"/>
      <c r="I239" s="95"/>
      <c r="J239" s="109">
        <f t="shared" ref="J239:Y243" si="355">J240</f>
        <v>0</v>
      </c>
      <c r="K239" s="109">
        <f t="shared" si="355"/>
        <v>89740</v>
      </c>
      <c r="L239" s="109">
        <f t="shared" ref="L239:L244" si="356">J239+K239</f>
        <v>89740</v>
      </c>
      <c r="M239" s="95">
        <f t="shared" si="355"/>
        <v>0</v>
      </c>
      <c r="N239" s="93">
        <f t="shared" ref="N239:N244" si="357">L239+M239</f>
        <v>89740</v>
      </c>
      <c r="O239" s="93">
        <f t="shared" si="355"/>
        <v>0</v>
      </c>
      <c r="P239" s="93">
        <f t="shared" ref="P239:P244" si="358">N239+O239</f>
        <v>89740</v>
      </c>
      <c r="Q239" s="93">
        <f t="shared" si="355"/>
        <v>0</v>
      </c>
      <c r="R239" s="93">
        <f t="shared" ref="R239:R244" si="359">P239+Q239</f>
        <v>89740</v>
      </c>
      <c r="S239" s="93">
        <f t="shared" si="355"/>
        <v>0</v>
      </c>
      <c r="T239" s="93">
        <f t="shared" ref="T239:T244" si="360">R239+S239</f>
        <v>89740</v>
      </c>
      <c r="U239" s="93">
        <f t="shared" si="355"/>
        <v>0</v>
      </c>
      <c r="V239" s="93">
        <f t="shared" ref="V239:V244" si="361">T239+U239</f>
        <v>89740</v>
      </c>
      <c r="W239" s="93">
        <f t="shared" si="355"/>
        <v>0</v>
      </c>
      <c r="X239" s="93">
        <f t="shared" ref="X239:X244" si="362">V239+W239</f>
        <v>89740</v>
      </c>
      <c r="Y239" s="93">
        <f t="shared" si="355"/>
        <v>0</v>
      </c>
      <c r="Z239" s="93">
        <f t="shared" ref="Z239:Z244" si="363">X239+Y239</f>
        <v>89740</v>
      </c>
    </row>
    <row r="240" spans="1:26" ht="16.5" x14ac:dyDescent="0.25">
      <c r="A240" s="21" t="s">
        <v>7</v>
      </c>
      <c r="B240" s="9" t="s">
        <v>139</v>
      </c>
      <c r="C240" s="9" t="s">
        <v>6</v>
      </c>
      <c r="D240" s="22" t="s">
        <v>8</v>
      </c>
      <c r="E240" s="54"/>
      <c r="F240" s="95"/>
      <c r="G240" s="95"/>
      <c r="H240" s="95"/>
      <c r="I240" s="95"/>
      <c r="J240" s="109">
        <f t="shared" si="355"/>
        <v>0</v>
      </c>
      <c r="K240" s="109">
        <f t="shared" si="355"/>
        <v>89740</v>
      </c>
      <c r="L240" s="109">
        <f t="shared" si="356"/>
        <v>89740</v>
      </c>
      <c r="M240" s="95">
        <f t="shared" si="355"/>
        <v>0</v>
      </c>
      <c r="N240" s="93">
        <f t="shared" si="357"/>
        <v>89740</v>
      </c>
      <c r="O240" s="93">
        <f t="shared" si="355"/>
        <v>0</v>
      </c>
      <c r="P240" s="93">
        <f t="shared" si="358"/>
        <v>89740</v>
      </c>
      <c r="Q240" s="93">
        <f t="shared" si="355"/>
        <v>0</v>
      </c>
      <c r="R240" s="93">
        <f t="shared" si="359"/>
        <v>89740</v>
      </c>
      <c r="S240" s="93">
        <f t="shared" si="355"/>
        <v>0</v>
      </c>
      <c r="T240" s="93">
        <f t="shared" si="360"/>
        <v>89740</v>
      </c>
      <c r="U240" s="93">
        <f t="shared" si="355"/>
        <v>0</v>
      </c>
      <c r="V240" s="93">
        <f t="shared" si="361"/>
        <v>89740</v>
      </c>
      <c r="W240" s="93">
        <f t="shared" si="355"/>
        <v>0</v>
      </c>
      <c r="X240" s="93">
        <f t="shared" si="362"/>
        <v>89740</v>
      </c>
      <c r="Y240" s="93">
        <f t="shared" si="355"/>
        <v>0</v>
      </c>
      <c r="Z240" s="93">
        <f t="shared" si="363"/>
        <v>89740</v>
      </c>
    </row>
    <row r="241" spans="1:26" ht="33" x14ac:dyDescent="0.25">
      <c r="A241" s="8" t="s">
        <v>502</v>
      </c>
      <c r="B241" s="9" t="s">
        <v>139</v>
      </c>
      <c r="C241" s="9" t="s">
        <v>6</v>
      </c>
      <c r="D241" s="22" t="s">
        <v>504</v>
      </c>
      <c r="E241" s="54"/>
      <c r="F241" s="95"/>
      <c r="G241" s="95"/>
      <c r="H241" s="95"/>
      <c r="I241" s="95"/>
      <c r="J241" s="109">
        <f t="shared" si="355"/>
        <v>0</v>
      </c>
      <c r="K241" s="109">
        <f t="shared" si="355"/>
        <v>89740</v>
      </c>
      <c r="L241" s="109">
        <f t="shared" si="356"/>
        <v>89740</v>
      </c>
      <c r="M241" s="95">
        <f t="shared" si="355"/>
        <v>0</v>
      </c>
      <c r="N241" s="93">
        <f t="shared" si="357"/>
        <v>89740</v>
      </c>
      <c r="O241" s="93">
        <f t="shared" si="355"/>
        <v>0</v>
      </c>
      <c r="P241" s="93">
        <f t="shared" si="358"/>
        <v>89740</v>
      </c>
      <c r="Q241" s="93">
        <f t="shared" si="355"/>
        <v>0</v>
      </c>
      <c r="R241" s="93">
        <f t="shared" si="359"/>
        <v>89740</v>
      </c>
      <c r="S241" s="93">
        <f t="shared" si="355"/>
        <v>0</v>
      </c>
      <c r="T241" s="93">
        <f t="shared" si="360"/>
        <v>89740</v>
      </c>
      <c r="U241" s="93">
        <f t="shared" si="355"/>
        <v>0</v>
      </c>
      <c r="V241" s="93">
        <f t="shared" si="361"/>
        <v>89740</v>
      </c>
      <c r="W241" s="93">
        <f t="shared" si="355"/>
        <v>0</v>
      </c>
      <c r="X241" s="93">
        <f t="shared" si="362"/>
        <v>89740</v>
      </c>
      <c r="Y241" s="93">
        <f t="shared" si="355"/>
        <v>0</v>
      </c>
      <c r="Z241" s="93">
        <f t="shared" si="363"/>
        <v>89740</v>
      </c>
    </row>
    <row r="242" spans="1:26" ht="16.5" x14ac:dyDescent="0.25">
      <c r="A242" s="26" t="s">
        <v>503</v>
      </c>
      <c r="B242" s="27" t="s">
        <v>139</v>
      </c>
      <c r="C242" s="27" t="s">
        <v>6</v>
      </c>
      <c r="D242" s="28" t="s">
        <v>505</v>
      </c>
      <c r="E242" s="106"/>
      <c r="F242" s="95"/>
      <c r="G242" s="95"/>
      <c r="H242" s="95"/>
      <c r="I242" s="95"/>
      <c r="J242" s="88">
        <f t="shared" si="355"/>
        <v>0</v>
      </c>
      <c r="K242" s="88">
        <f t="shared" si="355"/>
        <v>89740</v>
      </c>
      <c r="L242" s="112">
        <f t="shared" si="356"/>
        <v>89740</v>
      </c>
      <c r="M242" s="95">
        <f t="shared" si="355"/>
        <v>0</v>
      </c>
      <c r="N242" s="96">
        <f t="shared" si="357"/>
        <v>89740</v>
      </c>
      <c r="O242" s="96">
        <f t="shared" si="355"/>
        <v>0</v>
      </c>
      <c r="P242" s="96">
        <f t="shared" si="358"/>
        <v>89740</v>
      </c>
      <c r="Q242" s="96">
        <f t="shared" si="355"/>
        <v>0</v>
      </c>
      <c r="R242" s="96">
        <f t="shared" si="359"/>
        <v>89740</v>
      </c>
      <c r="S242" s="96">
        <f t="shared" si="355"/>
        <v>0</v>
      </c>
      <c r="T242" s="96">
        <f t="shared" si="360"/>
        <v>89740</v>
      </c>
      <c r="U242" s="96">
        <f t="shared" si="355"/>
        <v>0</v>
      </c>
      <c r="V242" s="96">
        <f t="shared" si="361"/>
        <v>89740</v>
      </c>
      <c r="W242" s="96">
        <f t="shared" si="355"/>
        <v>0</v>
      </c>
      <c r="X242" s="96">
        <f t="shared" si="362"/>
        <v>89740</v>
      </c>
      <c r="Y242" s="96">
        <f t="shared" si="355"/>
        <v>0</v>
      </c>
      <c r="Z242" s="96">
        <f t="shared" si="363"/>
        <v>89740</v>
      </c>
    </row>
    <row r="243" spans="1:26" ht="33" x14ac:dyDescent="0.25">
      <c r="A243" s="25" t="s">
        <v>21</v>
      </c>
      <c r="B243" s="17" t="s">
        <v>139</v>
      </c>
      <c r="C243" s="17" t="s">
        <v>6</v>
      </c>
      <c r="D243" s="18" t="s">
        <v>505</v>
      </c>
      <c r="E243" s="19">
        <v>200</v>
      </c>
      <c r="F243" s="95"/>
      <c r="G243" s="95"/>
      <c r="H243" s="95"/>
      <c r="I243" s="95"/>
      <c r="J243" s="85">
        <f>J244</f>
        <v>0</v>
      </c>
      <c r="K243" s="85">
        <f t="shared" si="355"/>
        <v>89740</v>
      </c>
      <c r="L243" s="112">
        <f t="shared" si="356"/>
        <v>89740</v>
      </c>
      <c r="M243" s="95">
        <f t="shared" si="355"/>
        <v>0</v>
      </c>
      <c r="N243" s="95">
        <f t="shared" si="357"/>
        <v>89740</v>
      </c>
      <c r="O243" s="95">
        <f t="shared" si="355"/>
        <v>0</v>
      </c>
      <c r="P243" s="95">
        <f t="shared" si="358"/>
        <v>89740</v>
      </c>
      <c r="Q243" s="95">
        <f t="shared" si="355"/>
        <v>0</v>
      </c>
      <c r="R243" s="129">
        <f t="shared" si="359"/>
        <v>89740</v>
      </c>
      <c r="S243" s="95">
        <f t="shared" si="355"/>
        <v>0</v>
      </c>
      <c r="T243" s="95">
        <f t="shared" si="360"/>
        <v>89740</v>
      </c>
      <c r="U243" s="95">
        <f t="shared" si="355"/>
        <v>0</v>
      </c>
      <c r="V243" s="95">
        <f t="shared" si="361"/>
        <v>89740</v>
      </c>
      <c r="W243" s="95">
        <f t="shared" si="355"/>
        <v>0</v>
      </c>
      <c r="X243" s="95">
        <f t="shared" si="362"/>
        <v>89740</v>
      </c>
      <c r="Y243" s="95">
        <f t="shared" si="355"/>
        <v>0</v>
      </c>
      <c r="Z243" s="95">
        <f t="shared" si="363"/>
        <v>89740</v>
      </c>
    </row>
    <row r="244" spans="1:26" ht="33" x14ac:dyDescent="0.25">
      <c r="A244" s="25" t="s">
        <v>22</v>
      </c>
      <c r="B244" s="17" t="s">
        <v>139</v>
      </c>
      <c r="C244" s="17" t="s">
        <v>6</v>
      </c>
      <c r="D244" s="18" t="s">
        <v>505</v>
      </c>
      <c r="E244" s="19">
        <v>240</v>
      </c>
      <c r="F244" s="95"/>
      <c r="G244" s="95"/>
      <c r="H244" s="95"/>
      <c r="I244" s="95"/>
      <c r="J244" s="85">
        <v>0</v>
      </c>
      <c r="K244" s="85">
        <v>89740</v>
      </c>
      <c r="L244" s="112">
        <f t="shared" si="356"/>
        <v>89740</v>
      </c>
      <c r="M244" s="95">
        <f>-89740+89740</f>
        <v>0</v>
      </c>
      <c r="N244" s="95">
        <f t="shared" si="357"/>
        <v>89740</v>
      </c>
      <c r="O244" s="95">
        <f>-89740+89740</f>
        <v>0</v>
      </c>
      <c r="P244" s="95">
        <f t="shared" si="358"/>
        <v>89740</v>
      </c>
      <c r="Q244" s="95">
        <v>0</v>
      </c>
      <c r="R244" s="129">
        <f t="shared" si="359"/>
        <v>89740</v>
      </c>
      <c r="S244" s="95">
        <v>0</v>
      </c>
      <c r="T244" s="95">
        <f t="shared" si="360"/>
        <v>89740</v>
      </c>
      <c r="U244" s="95">
        <v>0</v>
      </c>
      <c r="V244" s="95">
        <f t="shared" si="361"/>
        <v>89740</v>
      </c>
      <c r="W244" s="95">
        <v>0</v>
      </c>
      <c r="X244" s="95">
        <f t="shared" si="362"/>
        <v>89740</v>
      </c>
      <c r="Y244" s="95">
        <v>0</v>
      </c>
      <c r="Z244" s="95">
        <f t="shared" si="363"/>
        <v>89740</v>
      </c>
    </row>
    <row r="245" spans="1:26" ht="16.5" x14ac:dyDescent="0.25">
      <c r="A245" s="21" t="s">
        <v>150</v>
      </c>
      <c r="B245" s="9" t="s">
        <v>139</v>
      </c>
      <c r="C245" s="9" t="s">
        <v>16</v>
      </c>
      <c r="D245" s="10" t="s">
        <v>58</v>
      </c>
      <c r="E245" s="62" t="s">
        <v>58</v>
      </c>
      <c r="F245" s="93">
        <f t="shared" ref="F245:H245" si="364">F246+F302</f>
        <v>345330.80000000005</v>
      </c>
      <c r="G245" s="93">
        <f t="shared" si="364"/>
        <v>82573.799999999988</v>
      </c>
      <c r="H245" s="93">
        <f t="shared" si="364"/>
        <v>427904.6</v>
      </c>
      <c r="I245" s="93">
        <f t="shared" ref="I245:J245" si="365">I246+I302</f>
        <v>0</v>
      </c>
      <c r="J245" s="93">
        <f t="shared" si="365"/>
        <v>427904.6</v>
      </c>
      <c r="K245" s="93">
        <f t="shared" ref="K245:L245" si="366">K246+K302</f>
        <v>23668.6</v>
      </c>
      <c r="L245" s="93">
        <f t="shared" si="366"/>
        <v>451573.2</v>
      </c>
      <c r="M245" s="95">
        <f t="shared" ref="M245:N245" si="367">M246+M302</f>
        <v>-7036</v>
      </c>
      <c r="N245" s="93">
        <f t="shared" si="367"/>
        <v>444537.2</v>
      </c>
      <c r="O245" s="93">
        <f t="shared" ref="O245:P245" si="368">O246+O302</f>
        <v>0</v>
      </c>
      <c r="P245" s="93">
        <f t="shared" si="368"/>
        <v>444537.2</v>
      </c>
      <c r="Q245" s="93">
        <f t="shared" ref="Q245:R245" si="369">Q246+Q302</f>
        <v>40055.500000000007</v>
      </c>
      <c r="R245" s="93">
        <f t="shared" si="369"/>
        <v>484592.7</v>
      </c>
      <c r="S245" s="93">
        <f t="shared" ref="S245:T245" si="370">S246+S302</f>
        <v>4733.2</v>
      </c>
      <c r="T245" s="93">
        <f t="shared" si="370"/>
        <v>489325.9</v>
      </c>
      <c r="U245" s="93">
        <f t="shared" ref="U245:V245" si="371">U246+U302</f>
        <v>0</v>
      </c>
      <c r="V245" s="93">
        <f t="shared" si="371"/>
        <v>489325.9</v>
      </c>
      <c r="W245" s="93">
        <f t="shared" ref="W245:X245" si="372">W246+W302</f>
        <v>0</v>
      </c>
      <c r="X245" s="93">
        <f t="shared" si="372"/>
        <v>489325.9</v>
      </c>
      <c r="Y245" s="93">
        <f t="shared" ref="Y245:Z245" si="373">Y246+Y302</f>
        <v>0</v>
      </c>
      <c r="Z245" s="93">
        <f t="shared" si="373"/>
        <v>489325.9</v>
      </c>
    </row>
    <row r="246" spans="1:26" ht="49.5" x14ac:dyDescent="0.25">
      <c r="A246" s="51" t="s">
        <v>151</v>
      </c>
      <c r="B246" s="45" t="s">
        <v>139</v>
      </c>
      <c r="C246" s="45" t="s">
        <v>16</v>
      </c>
      <c r="D246" s="46" t="s">
        <v>152</v>
      </c>
      <c r="E246" s="47" t="s">
        <v>58</v>
      </c>
      <c r="F246" s="97">
        <f t="shared" ref="F246:H246" si="374">F247+F259 +F266+F274+F262</f>
        <v>294476.60000000003</v>
      </c>
      <c r="G246" s="97">
        <f t="shared" si="374"/>
        <v>28862.699999999997</v>
      </c>
      <c r="H246" s="97">
        <f t="shared" si="374"/>
        <v>323339.3</v>
      </c>
      <c r="I246" s="97">
        <f t="shared" ref="I246:J246" si="375">I247+I259 +I266+I274+I262</f>
        <v>0</v>
      </c>
      <c r="J246" s="97">
        <f t="shared" si="375"/>
        <v>323339.3</v>
      </c>
      <c r="K246" s="97">
        <f t="shared" ref="K246:L246" si="376">K247+K259 +K266+K274+K262</f>
        <v>23668.6</v>
      </c>
      <c r="L246" s="97">
        <f t="shared" si="376"/>
        <v>347007.9</v>
      </c>
      <c r="M246" s="95">
        <f t="shared" ref="M246:N246" si="377">M247+M259 +M266+M274+M262</f>
        <v>0</v>
      </c>
      <c r="N246" s="97">
        <f t="shared" si="377"/>
        <v>347007.9</v>
      </c>
      <c r="O246" s="97">
        <f t="shared" ref="O246:P246" si="378">O247+O259 +O266+O274+O262</f>
        <v>0</v>
      </c>
      <c r="P246" s="97">
        <f t="shared" si="378"/>
        <v>347007.9</v>
      </c>
      <c r="Q246" s="97">
        <f t="shared" ref="Q246:R246" si="379">Q247+Q259 +Q266+Q274+Q262</f>
        <v>-1457.2000000000003</v>
      </c>
      <c r="R246" s="97">
        <f t="shared" si="379"/>
        <v>345550.7</v>
      </c>
      <c r="S246" s="97">
        <f t="shared" ref="S246:T246" si="380">S247+S259 +S266+S274+S262</f>
        <v>3598.4</v>
      </c>
      <c r="T246" s="97">
        <f t="shared" si="380"/>
        <v>349149.10000000003</v>
      </c>
      <c r="U246" s="97">
        <f t="shared" ref="U246:V246" si="381">U247+U259 +U266+U274+U262</f>
        <v>0</v>
      </c>
      <c r="V246" s="97">
        <f t="shared" si="381"/>
        <v>349149.10000000003</v>
      </c>
      <c r="W246" s="97">
        <f t="shared" ref="W246:X246" si="382">W247+W259 +W266+W274+W262</f>
        <v>0</v>
      </c>
      <c r="X246" s="97">
        <f t="shared" si="382"/>
        <v>349149.10000000003</v>
      </c>
      <c r="Y246" s="97">
        <f t="shared" ref="Y246:Z246" si="383">Y247+Y259 +Y266+Y274+Y262</f>
        <v>0</v>
      </c>
      <c r="Z246" s="97">
        <f t="shared" si="383"/>
        <v>349149.10000000003</v>
      </c>
    </row>
    <row r="247" spans="1:26" ht="51.75" x14ac:dyDescent="0.3">
      <c r="A247" s="41" t="s">
        <v>153</v>
      </c>
      <c r="B247" s="13" t="s">
        <v>139</v>
      </c>
      <c r="C247" s="13" t="s">
        <v>16</v>
      </c>
      <c r="D247" s="14" t="s">
        <v>154</v>
      </c>
      <c r="E247" s="24" t="s">
        <v>58</v>
      </c>
      <c r="F247" s="94">
        <f t="shared" ref="F247:H247" si="384">F248+F252+F256</f>
        <v>76082.8</v>
      </c>
      <c r="G247" s="94">
        <f t="shared" si="384"/>
        <v>19917.599999999999</v>
      </c>
      <c r="H247" s="94">
        <f t="shared" si="384"/>
        <v>96000.400000000009</v>
      </c>
      <c r="I247" s="94">
        <f t="shared" ref="I247:J247" si="385">I248+I252+I256</f>
        <v>0</v>
      </c>
      <c r="J247" s="94">
        <f t="shared" si="385"/>
        <v>96000.400000000009</v>
      </c>
      <c r="K247" s="94">
        <f t="shared" ref="K247:L247" si="386">K248+K252+K256</f>
        <v>19773.3</v>
      </c>
      <c r="L247" s="94">
        <f t="shared" si="386"/>
        <v>115773.70000000001</v>
      </c>
      <c r="M247" s="95">
        <f t="shared" ref="M247:N247" si="387">M248+M252+M256</f>
        <v>0</v>
      </c>
      <c r="N247" s="94">
        <f t="shared" si="387"/>
        <v>115773.70000000001</v>
      </c>
      <c r="O247" s="94">
        <f t="shared" ref="O247:P247" si="388">O248+O252+O256</f>
        <v>0</v>
      </c>
      <c r="P247" s="94">
        <f t="shared" si="388"/>
        <v>115773.70000000001</v>
      </c>
      <c r="Q247" s="94">
        <f t="shared" ref="Q247:R247" si="389">Q248+Q252+Q256</f>
        <v>0</v>
      </c>
      <c r="R247" s="94">
        <f t="shared" si="389"/>
        <v>115773.70000000001</v>
      </c>
      <c r="S247" s="94">
        <f t="shared" ref="S247:T247" si="390">S248+S252+S256</f>
        <v>1605.7</v>
      </c>
      <c r="T247" s="94">
        <f t="shared" si="390"/>
        <v>117379.40000000001</v>
      </c>
      <c r="U247" s="94">
        <f t="shared" ref="U247:V247" si="391">U248+U252+U256</f>
        <v>0</v>
      </c>
      <c r="V247" s="94">
        <f t="shared" si="391"/>
        <v>117379.40000000001</v>
      </c>
      <c r="W247" s="94">
        <f t="shared" ref="W247:X247" si="392">W248+W252+W256</f>
        <v>0</v>
      </c>
      <c r="X247" s="94">
        <f t="shared" si="392"/>
        <v>117379.40000000001</v>
      </c>
      <c r="Y247" s="94">
        <f t="shared" ref="Y247:Z247" si="393">Y248+Y252+Y256</f>
        <v>0</v>
      </c>
      <c r="Z247" s="94">
        <f t="shared" si="393"/>
        <v>117379.40000000001</v>
      </c>
    </row>
    <row r="248" spans="1:26" ht="49.5" x14ac:dyDescent="0.25">
      <c r="A248" s="30" t="s">
        <v>155</v>
      </c>
      <c r="B248" s="27" t="s">
        <v>139</v>
      </c>
      <c r="C248" s="27" t="s">
        <v>16</v>
      </c>
      <c r="D248" s="28" t="s">
        <v>156</v>
      </c>
      <c r="E248" s="29" t="s">
        <v>58</v>
      </c>
      <c r="F248" s="96">
        <f t="shared" ref="F248:Y250" si="394">F249</f>
        <v>1769.7</v>
      </c>
      <c r="G248" s="96">
        <f t="shared" si="394"/>
        <v>0</v>
      </c>
      <c r="H248" s="96">
        <f t="shared" si="394"/>
        <v>1769.7</v>
      </c>
      <c r="I248" s="96">
        <f t="shared" si="394"/>
        <v>0</v>
      </c>
      <c r="J248" s="96">
        <f t="shared" si="394"/>
        <v>1769.7</v>
      </c>
      <c r="K248" s="96">
        <f t="shared" si="394"/>
        <v>0</v>
      </c>
      <c r="L248" s="96">
        <f t="shared" si="394"/>
        <v>1769.7</v>
      </c>
      <c r="M248" s="95">
        <f t="shared" si="394"/>
        <v>0</v>
      </c>
      <c r="N248" s="96">
        <f t="shared" si="394"/>
        <v>1769.7</v>
      </c>
      <c r="O248" s="96">
        <f t="shared" si="394"/>
        <v>0</v>
      </c>
      <c r="P248" s="96">
        <f t="shared" si="394"/>
        <v>1769.7</v>
      </c>
      <c r="Q248" s="96">
        <f t="shared" si="394"/>
        <v>0</v>
      </c>
      <c r="R248" s="96">
        <f t="shared" si="394"/>
        <v>1769.7</v>
      </c>
      <c r="S248" s="96">
        <f t="shared" si="394"/>
        <v>1605.7</v>
      </c>
      <c r="T248" s="96">
        <f t="shared" si="394"/>
        <v>3375.4</v>
      </c>
      <c r="U248" s="96">
        <f t="shared" si="394"/>
        <v>0</v>
      </c>
      <c r="V248" s="96">
        <f t="shared" ref="U248:Z250" si="395">V249</f>
        <v>3375.4</v>
      </c>
      <c r="W248" s="96">
        <f t="shared" si="394"/>
        <v>0</v>
      </c>
      <c r="X248" s="96">
        <f t="shared" si="395"/>
        <v>3375.4</v>
      </c>
      <c r="Y248" s="96">
        <f t="shared" si="394"/>
        <v>0</v>
      </c>
      <c r="Z248" s="96">
        <f t="shared" si="395"/>
        <v>3375.4</v>
      </c>
    </row>
    <row r="249" spans="1:26" ht="66" x14ac:dyDescent="0.25">
      <c r="A249" s="25" t="s">
        <v>417</v>
      </c>
      <c r="B249" s="17" t="s">
        <v>139</v>
      </c>
      <c r="C249" s="17" t="s">
        <v>16</v>
      </c>
      <c r="D249" s="18" t="s">
        <v>157</v>
      </c>
      <c r="E249" s="19" t="s">
        <v>58</v>
      </c>
      <c r="F249" s="95">
        <f t="shared" si="394"/>
        <v>1769.7</v>
      </c>
      <c r="G249" s="95">
        <f t="shared" si="394"/>
        <v>0</v>
      </c>
      <c r="H249" s="95">
        <f t="shared" si="394"/>
        <v>1769.7</v>
      </c>
      <c r="I249" s="95">
        <f t="shared" si="394"/>
        <v>0</v>
      </c>
      <c r="J249" s="95">
        <f t="shared" si="394"/>
        <v>1769.7</v>
      </c>
      <c r="K249" s="95">
        <f t="shared" si="394"/>
        <v>0</v>
      </c>
      <c r="L249" s="95">
        <f t="shared" si="394"/>
        <v>1769.7</v>
      </c>
      <c r="M249" s="95">
        <f t="shared" si="394"/>
        <v>0</v>
      </c>
      <c r="N249" s="95">
        <f t="shared" si="394"/>
        <v>1769.7</v>
      </c>
      <c r="O249" s="95">
        <f t="shared" si="394"/>
        <v>0</v>
      </c>
      <c r="P249" s="95">
        <f t="shared" si="394"/>
        <v>1769.7</v>
      </c>
      <c r="Q249" s="95">
        <f t="shared" si="394"/>
        <v>0</v>
      </c>
      <c r="R249" s="95">
        <f t="shared" si="394"/>
        <v>1769.7</v>
      </c>
      <c r="S249" s="95">
        <f t="shared" si="394"/>
        <v>1605.7</v>
      </c>
      <c r="T249" s="95">
        <f t="shared" si="394"/>
        <v>3375.4</v>
      </c>
      <c r="U249" s="95">
        <f t="shared" si="395"/>
        <v>0</v>
      </c>
      <c r="V249" s="95">
        <f t="shared" si="395"/>
        <v>3375.4</v>
      </c>
      <c r="W249" s="95">
        <f t="shared" si="395"/>
        <v>0</v>
      </c>
      <c r="X249" s="95">
        <f t="shared" si="395"/>
        <v>3375.4</v>
      </c>
      <c r="Y249" s="95">
        <f t="shared" si="395"/>
        <v>0</v>
      </c>
      <c r="Z249" s="95">
        <f t="shared" si="395"/>
        <v>3375.4</v>
      </c>
    </row>
    <row r="250" spans="1:26" ht="33" x14ac:dyDescent="0.25">
      <c r="A250" s="25" t="s">
        <v>21</v>
      </c>
      <c r="B250" s="17" t="s">
        <v>139</v>
      </c>
      <c r="C250" s="17" t="s">
        <v>16</v>
      </c>
      <c r="D250" s="18" t="s">
        <v>157</v>
      </c>
      <c r="E250" s="17" t="s">
        <v>59</v>
      </c>
      <c r="F250" s="95">
        <f t="shared" si="394"/>
        <v>1769.7</v>
      </c>
      <c r="G250" s="95">
        <f t="shared" si="394"/>
        <v>0</v>
      </c>
      <c r="H250" s="95">
        <f t="shared" si="394"/>
        <v>1769.7</v>
      </c>
      <c r="I250" s="95">
        <f t="shared" si="394"/>
        <v>0</v>
      </c>
      <c r="J250" s="95">
        <f t="shared" si="394"/>
        <v>1769.7</v>
      </c>
      <c r="K250" s="95">
        <f t="shared" si="394"/>
        <v>0</v>
      </c>
      <c r="L250" s="95">
        <f t="shared" si="394"/>
        <v>1769.7</v>
      </c>
      <c r="M250" s="95">
        <f t="shared" si="394"/>
        <v>0</v>
      </c>
      <c r="N250" s="95">
        <f t="shared" si="394"/>
        <v>1769.7</v>
      </c>
      <c r="O250" s="95">
        <f t="shared" si="394"/>
        <v>0</v>
      </c>
      <c r="P250" s="95">
        <f t="shared" si="394"/>
        <v>1769.7</v>
      </c>
      <c r="Q250" s="95">
        <f t="shared" si="394"/>
        <v>0</v>
      </c>
      <c r="R250" s="129">
        <f t="shared" si="394"/>
        <v>1769.7</v>
      </c>
      <c r="S250" s="95">
        <f t="shared" si="394"/>
        <v>1605.7</v>
      </c>
      <c r="T250" s="95">
        <f t="shared" si="394"/>
        <v>3375.4</v>
      </c>
      <c r="U250" s="95">
        <f t="shared" si="395"/>
        <v>0</v>
      </c>
      <c r="V250" s="95">
        <f t="shared" si="395"/>
        <v>3375.4</v>
      </c>
      <c r="W250" s="95">
        <f t="shared" si="395"/>
        <v>0</v>
      </c>
      <c r="X250" s="95">
        <f t="shared" si="395"/>
        <v>3375.4</v>
      </c>
      <c r="Y250" s="95">
        <f t="shared" si="395"/>
        <v>0</v>
      </c>
      <c r="Z250" s="95">
        <f t="shared" si="395"/>
        <v>3375.4</v>
      </c>
    </row>
    <row r="251" spans="1:26" ht="33" x14ac:dyDescent="0.25">
      <c r="A251" s="25" t="s">
        <v>22</v>
      </c>
      <c r="B251" s="17" t="s">
        <v>139</v>
      </c>
      <c r="C251" s="17" t="s">
        <v>16</v>
      </c>
      <c r="D251" s="18" t="s">
        <v>157</v>
      </c>
      <c r="E251" s="19" t="s">
        <v>60</v>
      </c>
      <c r="F251" s="95">
        <v>1769.7</v>
      </c>
      <c r="G251" s="95">
        <v>0</v>
      </c>
      <c r="H251" s="95">
        <f>F251+G251</f>
        <v>1769.7</v>
      </c>
      <c r="I251" s="95">
        <v>0</v>
      </c>
      <c r="J251" s="95">
        <f>H251+I251</f>
        <v>1769.7</v>
      </c>
      <c r="K251" s="95">
        <v>0</v>
      </c>
      <c r="L251" s="95">
        <f>J251+K251</f>
        <v>1769.7</v>
      </c>
      <c r="M251" s="95">
        <v>0</v>
      </c>
      <c r="N251" s="95">
        <f>L251+M251</f>
        <v>1769.7</v>
      </c>
      <c r="O251" s="95">
        <v>0</v>
      </c>
      <c r="P251" s="95">
        <f>N251+O251</f>
        <v>1769.7</v>
      </c>
      <c r="Q251" s="95">
        <v>0</v>
      </c>
      <c r="R251" s="129">
        <f>P251+Q251</f>
        <v>1769.7</v>
      </c>
      <c r="S251" s="95">
        <v>1605.7</v>
      </c>
      <c r="T251" s="95">
        <f>R251+S251</f>
        <v>3375.4</v>
      </c>
      <c r="U251" s="95">
        <v>0</v>
      </c>
      <c r="V251" s="95">
        <f>T251+U251</f>
        <v>3375.4</v>
      </c>
      <c r="W251" s="95">
        <v>0</v>
      </c>
      <c r="X251" s="95">
        <f>V251+W251</f>
        <v>3375.4</v>
      </c>
      <c r="Y251" s="95">
        <v>0</v>
      </c>
      <c r="Z251" s="95">
        <f>X251+Y251</f>
        <v>3375.4</v>
      </c>
    </row>
    <row r="252" spans="1:26" ht="49.5" x14ac:dyDescent="0.25">
      <c r="A252" s="30" t="s">
        <v>158</v>
      </c>
      <c r="B252" s="27" t="s">
        <v>139</v>
      </c>
      <c r="C252" s="27" t="s">
        <v>16</v>
      </c>
      <c r="D252" s="28" t="s">
        <v>159</v>
      </c>
      <c r="E252" s="29"/>
      <c r="F252" s="96">
        <f t="shared" ref="F252:Y254" si="396">F253</f>
        <v>8500</v>
      </c>
      <c r="G252" s="96">
        <f t="shared" si="396"/>
        <v>0</v>
      </c>
      <c r="H252" s="96">
        <f t="shared" si="396"/>
        <v>8500</v>
      </c>
      <c r="I252" s="96">
        <f t="shared" si="396"/>
        <v>0</v>
      </c>
      <c r="J252" s="96">
        <f t="shared" si="396"/>
        <v>8500</v>
      </c>
      <c r="K252" s="96">
        <f t="shared" si="396"/>
        <v>0</v>
      </c>
      <c r="L252" s="96">
        <f t="shared" si="396"/>
        <v>8500</v>
      </c>
      <c r="M252" s="95">
        <f t="shared" si="396"/>
        <v>0</v>
      </c>
      <c r="N252" s="96">
        <f t="shared" si="396"/>
        <v>8500</v>
      </c>
      <c r="O252" s="96">
        <f t="shared" si="396"/>
        <v>0</v>
      </c>
      <c r="P252" s="96">
        <f t="shared" si="396"/>
        <v>8500</v>
      </c>
      <c r="Q252" s="96">
        <f t="shared" si="396"/>
        <v>0</v>
      </c>
      <c r="R252" s="96">
        <f t="shared" si="396"/>
        <v>8500</v>
      </c>
      <c r="S252" s="96">
        <f t="shared" si="396"/>
        <v>0</v>
      </c>
      <c r="T252" s="96">
        <f t="shared" si="396"/>
        <v>8500</v>
      </c>
      <c r="U252" s="96">
        <f t="shared" si="396"/>
        <v>0</v>
      </c>
      <c r="V252" s="96">
        <f t="shared" ref="U252:Z254" si="397">V253</f>
        <v>8500</v>
      </c>
      <c r="W252" s="96">
        <f t="shared" si="396"/>
        <v>0</v>
      </c>
      <c r="X252" s="96">
        <f t="shared" si="397"/>
        <v>8500</v>
      </c>
      <c r="Y252" s="96">
        <f t="shared" si="396"/>
        <v>0</v>
      </c>
      <c r="Z252" s="96">
        <f t="shared" si="397"/>
        <v>8500</v>
      </c>
    </row>
    <row r="253" spans="1:26" ht="33" x14ac:dyDescent="0.25">
      <c r="A253" s="25" t="s">
        <v>160</v>
      </c>
      <c r="B253" s="17" t="s">
        <v>139</v>
      </c>
      <c r="C253" s="17" t="s">
        <v>16</v>
      </c>
      <c r="D253" s="18" t="s">
        <v>161</v>
      </c>
      <c r="E253" s="19"/>
      <c r="F253" s="95">
        <f t="shared" si="396"/>
        <v>8500</v>
      </c>
      <c r="G253" s="95">
        <f t="shared" si="396"/>
        <v>0</v>
      </c>
      <c r="H253" s="95">
        <f t="shared" si="396"/>
        <v>8500</v>
      </c>
      <c r="I253" s="95">
        <f t="shared" si="396"/>
        <v>0</v>
      </c>
      <c r="J253" s="95">
        <f t="shared" si="396"/>
        <v>8500</v>
      </c>
      <c r="K253" s="95">
        <f t="shared" si="396"/>
        <v>0</v>
      </c>
      <c r="L253" s="95">
        <f t="shared" si="396"/>
        <v>8500</v>
      </c>
      <c r="M253" s="95">
        <f t="shared" si="396"/>
        <v>0</v>
      </c>
      <c r="N253" s="95">
        <f t="shared" si="396"/>
        <v>8500</v>
      </c>
      <c r="O253" s="95">
        <f t="shared" si="396"/>
        <v>0</v>
      </c>
      <c r="P253" s="95">
        <f t="shared" si="396"/>
        <v>8500</v>
      </c>
      <c r="Q253" s="95">
        <f t="shared" si="396"/>
        <v>0</v>
      </c>
      <c r="R253" s="95">
        <f t="shared" si="396"/>
        <v>8500</v>
      </c>
      <c r="S253" s="95">
        <f t="shared" si="396"/>
        <v>0</v>
      </c>
      <c r="T253" s="95">
        <f t="shared" si="396"/>
        <v>8500</v>
      </c>
      <c r="U253" s="95">
        <f t="shared" si="397"/>
        <v>0</v>
      </c>
      <c r="V253" s="95">
        <f t="shared" si="397"/>
        <v>8500</v>
      </c>
      <c r="W253" s="95">
        <f t="shared" si="397"/>
        <v>0</v>
      </c>
      <c r="X253" s="95">
        <f t="shared" si="397"/>
        <v>8500</v>
      </c>
      <c r="Y253" s="95">
        <f t="shared" si="397"/>
        <v>0</v>
      </c>
      <c r="Z253" s="95">
        <f t="shared" si="397"/>
        <v>8500</v>
      </c>
    </row>
    <row r="254" spans="1:26" ht="33" x14ac:dyDescent="0.25">
      <c r="A254" s="25" t="s">
        <v>21</v>
      </c>
      <c r="B254" s="17" t="s">
        <v>139</v>
      </c>
      <c r="C254" s="17" t="s">
        <v>16</v>
      </c>
      <c r="D254" s="18" t="s">
        <v>161</v>
      </c>
      <c r="E254" s="17" t="s">
        <v>59</v>
      </c>
      <c r="F254" s="95">
        <f t="shared" si="396"/>
        <v>8500</v>
      </c>
      <c r="G254" s="95">
        <f t="shared" si="396"/>
        <v>0</v>
      </c>
      <c r="H254" s="95">
        <f t="shared" si="396"/>
        <v>8500</v>
      </c>
      <c r="I254" s="95">
        <f t="shared" si="396"/>
        <v>0</v>
      </c>
      <c r="J254" s="95">
        <f t="shared" si="396"/>
        <v>8500</v>
      </c>
      <c r="K254" s="95">
        <f t="shared" si="396"/>
        <v>0</v>
      </c>
      <c r="L254" s="95">
        <f t="shared" si="396"/>
        <v>8500</v>
      </c>
      <c r="M254" s="95">
        <f t="shared" si="396"/>
        <v>0</v>
      </c>
      <c r="N254" s="95">
        <f t="shared" si="396"/>
        <v>8500</v>
      </c>
      <c r="O254" s="95">
        <f t="shared" si="396"/>
        <v>0</v>
      </c>
      <c r="P254" s="95">
        <f t="shared" si="396"/>
        <v>8500</v>
      </c>
      <c r="Q254" s="95">
        <f t="shared" si="396"/>
        <v>0</v>
      </c>
      <c r="R254" s="129">
        <f t="shared" si="396"/>
        <v>8500</v>
      </c>
      <c r="S254" s="95">
        <f t="shared" si="396"/>
        <v>0</v>
      </c>
      <c r="T254" s="95">
        <f t="shared" si="396"/>
        <v>8500</v>
      </c>
      <c r="U254" s="95">
        <f t="shared" si="397"/>
        <v>0</v>
      </c>
      <c r="V254" s="95">
        <f t="shared" si="397"/>
        <v>8500</v>
      </c>
      <c r="W254" s="95">
        <f t="shared" si="397"/>
        <v>0</v>
      </c>
      <c r="X254" s="95">
        <f t="shared" si="397"/>
        <v>8500</v>
      </c>
      <c r="Y254" s="95">
        <f t="shared" si="397"/>
        <v>0</v>
      </c>
      <c r="Z254" s="95">
        <f t="shared" si="397"/>
        <v>8500</v>
      </c>
    </row>
    <row r="255" spans="1:26" ht="33" x14ac:dyDescent="0.25">
      <c r="A255" s="25" t="s">
        <v>22</v>
      </c>
      <c r="B255" s="17" t="s">
        <v>139</v>
      </c>
      <c r="C255" s="17" t="s">
        <v>16</v>
      </c>
      <c r="D255" s="18" t="s">
        <v>161</v>
      </c>
      <c r="E255" s="19" t="s">
        <v>60</v>
      </c>
      <c r="F255" s="95">
        <v>8500</v>
      </c>
      <c r="G255" s="95">
        <v>0</v>
      </c>
      <c r="H255" s="95">
        <f>F255+G255</f>
        <v>8500</v>
      </c>
      <c r="I255" s="95">
        <v>0</v>
      </c>
      <c r="J255" s="95">
        <f>H255+I255</f>
        <v>8500</v>
      </c>
      <c r="K255" s="95">
        <v>0</v>
      </c>
      <c r="L255" s="95">
        <f>J255+K255</f>
        <v>8500</v>
      </c>
      <c r="M255" s="95">
        <v>0</v>
      </c>
      <c r="N255" s="95">
        <f>L255+M255</f>
        <v>8500</v>
      </c>
      <c r="O255" s="95">
        <v>0</v>
      </c>
      <c r="P255" s="95">
        <f>N255+O255</f>
        <v>8500</v>
      </c>
      <c r="Q255" s="95">
        <v>0</v>
      </c>
      <c r="R255" s="129">
        <f>P255+Q255</f>
        <v>8500</v>
      </c>
      <c r="S255" s="95">
        <v>0</v>
      </c>
      <c r="T255" s="95">
        <f>R255+S255</f>
        <v>8500</v>
      </c>
      <c r="U255" s="95">
        <v>0</v>
      </c>
      <c r="V255" s="95">
        <f>T255+U255</f>
        <v>8500</v>
      </c>
      <c r="W255" s="95">
        <v>0</v>
      </c>
      <c r="X255" s="95">
        <f>V255+W255</f>
        <v>8500</v>
      </c>
      <c r="Y255" s="95">
        <v>0</v>
      </c>
      <c r="Z255" s="95">
        <f>X255+Y255</f>
        <v>8500</v>
      </c>
    </row>
    <row r="256" spans="1:26" ht="49.5" x14ac:dyDescent="0.25">
      <c r="A256" s="30" t="s">
        <v>418</v>
      </c>
      <c r="B256" s="27" t="s">
        <v>139</v>
      </c>
      <c r="C256" s="27" t="s">
        <v>16</v>
      </c>
      <c r="D256" s="28" t="s">
        <v>162</v>
      </c>
      <c r="E256" s="19"/>
      <c r="F256" s="99">
        <f t="shared" ref="F256:Y257" si="398">F257</f>
        <v>65813.100000000006</v>
      </c>
      <c r="G256" s="99">
        <f t="shared" si="398"/>
        <v>19917.599999999999</v>
      </c>
      <c r="H256" s="99">
        <f t="shared" si="398"/>
        <v>85730.700000000012</v>
      </c>
      <c r="I256" s="99">
        <f t="shared" si="398"/>
        <v>0</v>
      </c>
      <c r="J256" s="99">
        <f t="shared" si="398"/>
        <v>85730.700000000012</v>
      </c>
      <c r="K256" s="99">
        <f t="shared" si="398"/>
        <v>19773.3</v>
      </c>
      <c r="L256" s="99">
        <f t="shared" si="398"/>
        <v>105504.00000000001</v>
      </c>
      <c r="M256" s="95">
        <f t="shared" si="398"/>
        <v>0</v>
      </c>
      <c r="N256" s="96">
        <f t="shared" si="398"/>
        <v>105504.00000000001</v>
      </c>
      <c r="O256" s="96">
        <f t="shared" si="398"/>
        <v>0</v>
      </c>
      <c r="P256" s="96">
        <f t="shared" si="398"/>
        <v>105504.00000000001</v>
      </c>
      <c r="Q256" s="96">
        <f t="shared" si="398"/>
        <v>0</v>
      </c>
      <c r="R256" s="96">
        <f t="shared" si="398"/>
        <v>105504.00000000001</v>
      </c>
      <c r="S256" s="96">
        <f t="shared" si="398"/>
        <v>0</v>
      </c>
      <c r="T256" s="96">
        <f t="shared" si="398"/>
        <v>105504.00000000001</v>
      </c>
      <c r="U256" s="96">
        <f t="shared" si="398"/>
        <v>0</v>
      </c>
      <c r="V256" s="96">
        <f t="shared" ref="U256:Z257" si="399">V257</f>
        <v>105504.00000000001</v>
      </c>
      <c r="W256" s="96">
        <f t="shared" si="398"/>
        <v>0</v>
      </c>
      <c r="X256" s="96">
        <f t="shared" si="399"/>
        <v>105504.00000000001</v>
      </c>
      <c r="Y256" s="96">
        <f t="shared" si="398"/>
        <v>0</v>
      </c>
      <c r="Z256" s="96">
        <f t="shared" si="399"/>
        <v>105504.00000000001</v>
      </c>
    </row>
    <row r="257" spans="1:26" ht="33" x14ac:dyDescent="0.25">
      <c r="A257" s="25" t="s">
        <v>21</v>
      </c>
      <c r="B257" s="17" t="s">
        <v>139</v>
      </c>
      <c r="C257" s="17" t="s">
        <v>16</v>
      </c>
      <c r="D257" s="18" t="s">
        <v>162</v>
      </c>
      <c r="E257" s="19" t="s">
        <v>59</v>
      </c>
      <c r="F257" s="85">
        <f t="shared" si="398"/>
        <v>65813.100000000006</v>
      </c>
      <c r="G257" s="85">
        <f t="shared" si="398"/>
        <v>19917.599999999999</v>
      </c>
      <c r="H257" s="85">
        <f t="shared" si="398"/>
        <v>85730.700000000012</v>
      </c>
      <c r="I257" s="85">
        <f t="shared" si="398"/>
        <v>0</v>
      </c>
      <c r="J257" s="85">
        <f t="shared" si="398"/>
        <v>85730.700000000012</v>
      </c>
      <c r="K257" s="85">
        <f t="shared" si="398"/>
        <v>19773.3</v>
      </c>
      <c r="L257" s="85">
        <f t="shared" si="398"/>
        <v>105504.00000000001</v>
      </c>
      <c r="M257" s="95">
        <f t="shared" si="398"/>
        <v>0</v>
      </c>
      <c r="N257" s="95">
        <f t="shared" si="398"/>
        <v>105504.00000000001</v>
      </c>
      <c r="O257" s="95">
        <f t="shared" si="398"/>
        <v>0</v>
      </c>
      <c r="P257" s="95">
        <f t="shared" si="398"/>
        <v>105504.00000000001</v>
      </c>
      <c r="Q257" s="95">
        <f t="shared" si="398"/>
        <v>0</v>
      </c>
      <c r="R257" s="129">
        <f t="shared" si="398"/>
        <v>105504.00000000001</v>
      </c>
      <c r="S257" s="95">
        <f t="shared" si="398"/>
        <v>0</v>
      </c>
      <c r="T257" s="95">
        <f t="shared" si="398"/>
        <v>105504.00000000001</v>
      </c>
      <c r="U257" s="95">
        <f t="shared" si="399"/>
        <v>0</v>
      </c>
      <c r="V257" s="95">
        <f t="shared" si="399"/>
        <v>105504.00000000001</v>
      </c>
      <c r="W257" s="95">
        <f t="shared" si="399"/>
        <v>0</v>
      </c>
      <c r="X257" s="95">
        <f t="shared" si="399"/>
        <v>105504.00000000001</v>
      </c>
      <c r="Y257" s="95">
        <f t="shared" si="399"/>
        <v>0</v>
      </c>
      <c r="Z257" s="95">
        <f t="shared" si="399"/>
        <v>105504.00000000001</v>
      </c>
    </row>
    <row r="258" spans="1:26" ht="33" x14ac:dyDescent="0.25">
      <c r="A258" s="25" t="s">
        <v>22</v>
      </c>
      <c r="B258" s="17" t="s">
        <v>139</v>
      </c>
      <c r="C258" s="17" t="s">
        <v>16</v>
      </c>
      <c r="D258" s="18" t="s">
        <v>162</v>
      </c>
      <c r="E258" s="19" t="s">
        <v>60</v>
      </c>
      <c r="F258" s="95">
        <v>65813.100000000006</v>
      </c>
      <c r="G258" s="95">
        <v>19917.599999999999</v>
      </c>
      <c r="H258" s="95">
        <f>F258+G258</f>
        <v>85730.700000000012</v>
      </c>
      <c r="I258" s="95">
        <v>0</v>
      </c>
      <c r="J258" s="95">
        <f>H258+I258</f>
        <v>85730.700000000012</v>
      </c>
      <c r="K258" s="95">
        <v>19773.3</v>
      </c>
      <c r="L258" s="95">
        <f>J258+K258</f>
        <v>105504.00000000001</v>
      </c>
      <c r="M258" s="95">
        <v>0</v>
      </c>
      <c r="N258" s="95">
        <f>L258+M258</f>
        <v>105504.00000000001</v>
      </c>
      <c r="O258" s="95">
        <v>0</v>
      </c>
      <c r="P258" s="95">
        <f>N258+O258</f>
        <v>105504.00000000001</v>
      </c>
      <c r="Q258" s="95">
        <v>0</v>
      </c>
      <c r="R258" s="129">
        <f>P258+Q258</f>
        <v>105504.00000000001</v>
      </c>
      <c r="S258" s="95">
        <v>0</v>
      </c>
      <c r="T258" s="95">
        <f>R258+S258</f>
        <v>105504.00000000001</v>
      </c>
      <c r="U258" s="95">
        <v>0</v>
      </c>
      <c r="V258" s="95">
        <f>T258+U258</f>
        <v>105504.00000000001</v>
      </c>
      <c r="W258" s="95">
        <v>0</v>
      </c>
      <c r="X258" s="95">
        <f>V258+W258</f>
        <v>105504.00000000001</v>
      </c>
      <c r="Y258" s="95">
        <v>0</v>
      </c>
      <c r="Z258" s="95">
        <f>X258+Y258</f>
        <v>105504.00000000001</v>
      </c>
    </row>
    <row r="259" spans="1:26" ht="51.75" x14ac:dyDescent="0.3">
      <c r="A259" s="41" t="s">
        <v>163</v>
      </c>
      <c r="B259" s="13" t="s">
        <v>139</v>
      </c>
      <c r="C259" s="13" t="s">
        <v>16</v>
      </c>
      <c r="D259" s="14" t="s">
        <v>164</v>
      </c>
      <c r="E259" s="63" t="s">
        <v>58</v>
      </c>
      <c r="F259" s="94">
        <f t="shared" ref="F259:Y260" si="400">F260</f>
        <v>15500</v>
      </c>
      <c r="G259" s="94">
        <f t="shared" si="400"/>
        <v>0</v>
      </c>
      <c r="H259" s="94">
        <f t="shared" si="400"/>
        <v>15500</v>
      </c>
      <c r="I259" s="94">
        <f t="shared" si="400"/>
        <v>0</v>
      </c>
      <c r="J259" s="94">
        <f t="shared" si="400"/>
        <v>15500</v>
      </c>
      <c r="K259" s="94">
        <f t="shared" si="400"/>
        <v>0</v>
      </c>
      <c r="L259" s="94">
        <f t="shared" si="400"/>
        <v>15500</v>
      </c>
      <c r="M259" s="95">
        <f t="shared" si="400"/>
        <v>0</v>
      </c>
      <c r="N259" s="94">
        <f t="shared" si="400"/>
        <v>15500</v>
      </c>
      <c r="O259" s="94">
        <f t="shared" si="400"/>
        <v>0</v>
      </c>
      <c r="P259" s="94">
        <f t="shared" si="400"/>
        <v>15500</v>
      </c>
      <c r="Q259" s="94">
        <f t="shared" si="400"/>
        <v>0</v>
      </c>
      <c r="R259" s="94">
        <f t="shared" si="400"/>
        <v>15500</v>
      </c>
      <c r="S259" s="94">
        <f t="shared" si="400"/>
        <v>0</v>
      </c>
      <c r="T259" s="94">
        <f t="shared" si="400"/>
        <v>15500</v>
      </c>
      <c r="U259" s="94">
        <f t="shared" si="400"/>
        <v>0</v>
      </c>
      <c r="V259" s="94">
        <f t="shared" ref="U259:Z260" si="401">V260</f>
        <v>15500</v>
      </c>
      <c r="W259" s="94">
        <f t="shared" si="400"/>
        <v>0</v>
      </c>
      <c r="X259" s="94">
        <f t="shared" si="401"/>
        <v>15500</v>
      </c>
      <c r="Y259" s="94">
        <f t="shared" si="400"/>
        <v>0</v>
      </c>
      <c r="Z259" s="94">
        <f t="shared" si="401"/>
        <v>15500</v>
      </c>
    </row>
    <row r="260" spans="1:26" ht="33" x14ac:dyDescent="0.25">
      <c r="A260" s="25" t="s">
        <v>21</v>
      </c>
      <c r="B260" s="17" t="s">
        <v>139</v>
      </c>
      <c r="C260" s="17" t="s">
        <v>16</v>
      </c>
      <c r="D260" s="18" t="s">
        <v>164</v>
      </c>
      <c r="E260" s="17" t="s">
        <v>59</v>
      </c>
      <c r="F260" s="95">
        <f t="shared" si="400"/>
        <v>15500</v>
      </c>
      <c r="G260" s="95">
        <f t="shared" si="400"/>
        <v>0</v>
      </c>
      <c r="H260" s="95">
        <f t="shared" si="400"/>
        <v>15500</v>
      </c>
      <c r="I260" s="95">
        <f t="shared" si="400"/>
        <v>0</v>
      </c>
      <c r="J260" s="95">
        <f t="shared" si="400"/>
        <v>15500</v>
      </c>
      <c r="K260" s="95">
        <f t="shared" si="400"/>
        <v>0</v>
      </c>
      <c r="L260" s="95">
        <f t="shared" si="400"/>
        <v>15500</v>
      </c>
      <c r="M260" s="95">
        <f t="shared" si="400"/>
        <v>0</v>
      </c>
      <c r="N260" s="95">
        <f t="shared" si="400"/>
        <v>15500</v>
      </c>
      <c r="O260" s="95">
        <f t="shared" si="400"/>
        <v>0</v>
      </c>
      <c r="P260" s="95">
        <f t="shared" si="400"/>
        <v>15500</v>
      </c>
      <c r="Q260" s="95">
        <f t="shared" si="400"/>
        <v>0</v>
      </c>
      <c r="R260" s="129">
        <f t="shared" si="400"/>
        <v>15500</v>
      </c>
      <c r="S260" s="95">
        <f t="shared" si="400"/>
        <v>0</v>
      </c>
      <c r="T260" s="95">
        <f t="shared" si="400"/>
        <v>15500</v>
      </c>
      <c r="U260" s="95">
        <f t="shared" si="401"/>
        <v>0</v>
      </c>
      <c r="V260" s="95">
        <f t="shared" si="401"/>
        <v>15500</v>
      </c>
      <c r="W260" s="95">
        <f t="shared" si="401"/>
        <v>0</v>
      </c>
      <c r="X260" s="95">
        <f t="shared" si="401"/>
        <v>15500</v>
      </c>
      <c r="Y260" s="95">
        <f t="shared" si="401"/>
        <v>0</v>
      </c>
      <c r="Z260" s="95">
        <f t="shared" si="401"/>
        <v>15500</v>
      </c>
    </row>
    <row r="261" spans="1:26" ht="33" x14ac:dyDescent="0.25">
      <c r="A261" s="25" t="s">
        <v>22</v>
      </c>
      <c r="B261" s="17" t="s">
        <v>139</v>
      </c>
      <c r="C261" s="17" t="s">
        <v>16</v>
      </c>
      <c r="D261" s="18" t="s">
        <v>164</v>
      </c>
      <c r="E261" s="19" t="s">
        <v>60</v>
      </c>
      <c r="F261" s="95">
        <v>15500</v>
      </c>
      <c r="G261" s="95">
        <v>0</v>
      </c>
      <c r="H261" s="95">
        <f>F261+G261</f>
        <v>15500</v>
      </c>
      <c r="I261" s="95">
        <v>0</v>
      </c>
      <c r="J261" s="95">
        <f>H261+I261</f>
        <v>15500</v>
      </c>
      <c r="K261" s="95">
        <v>0</v>
      </c>
      <c r="L261" s="95">
        <f>J261+K261</f>
        <v>15500</v>
      </c>
      <c r="M261" s="95">
        <v>0</v>
      </c>
      <c r="N261" s="95">
        <f>L261+M261</f>
        <v>15500</v>
      </c>
      <c r="O261" s="95">
        <v>0</v>
      </c>
      <c r="P261" s="95">
        <f>N261+O261</f>
        <v>15500</v>
      </c>
      <c r="Q261" s="95">
        <v>0</v>
      </c>
      <c r="R261" s="129">
        <f>P261+Q261</f>
        <v>15500</v>
      </c>
      <c r="S261" s="95">
        <v>0</v>
      </c>
      <c r="T261" s="95">
        <f>R261+S261</f>
        <v>15500</v>
      </c>
      <c r="U261" s="95">
        <v>0</v>
      </c>
      <c r="V261" s="95">
        <f>T261+U261</f>
        <v>15500</v>
      </c>
      <c r="W261" s="95">
        <v>0</v>
      </c>
      <c r="X261" s="95">
        <f>V261+W261</f>
        <v>15500</v>
      </c>
      <c r="Y261" s="95">
        <v>0</v>
      </c>
      <c r="Z261" s="95">
        <f>X261+Y261</f>
        <v>15500</v>
      </c>
    </row>
    <row r="262" spans="1:26" ht="34.5" x14ac:dyDescent="0.3">
      <c r="A262" s="41" t="s">
        <v>165</v>
      </c>
      <c r="B262" s="13" t="s">
        <v>139</v>
      </c>
      <c r="C262" s="13" t="s">
        <v>16</v>
      </c>
      <c r="D262" s="14" t="s">
        <v>166</v>
      </c>
      <c r="E262" s="64" t="s">
        <v>58</v>
      </c>
      <c r="F262" s="94">
        <f t="shared" ref="F262:Y264" si="402">F263</f>
        <v>21203.200000000001</v>
      </c>
      <c r="G262" s="94">
        <f t="shared" si="402"/>
        <v>0</v>
      </c>
      <c r="H262" s="94">
        <f t="shared" si="402"/>
        <v>21203.200000000001</v>
      </c>
      <c r="I262" s="94">
        <f t="shared" si="402"/>
        <v>0</v>
      </c>
      <c r="J262" s="94">
        <f t="shared" si="402"/>
        <v>21203.200000000001</v>
      </c>
      <c r="K262" s="94">
        <f t="shared" si="402"/>
        <v>0</v>
      </c>
      <c r="L262" s="94">
        <f t="shared" si="402"/>
        <v>21203.200000000001</v>
      </c>
      <c r="M262" s="95">
        <f t="shared" si="402"/>
        <v>0</v>
      </c>
      <c r="N262" s="94">
        <f t="shared" si="402"/>
        <v>21203.200000000001</v>
      </c>
      <c r="O262" s="94">
        <f t="shared" si="402"/>
        <v>0</v>
      </c>
      <c r="P262" s="94">
        <f t="shared" si="402"/>
        <v>21203.200000000001</v>
      </c>
      <c r="Q262" s="94">
        <f t="shared" si="402"/>
        <v>0</v>
      </c>
      <c r="R262" s="94">
        <f t="shared" si="402"/>
        <v>21203.200000000001</v>
      </c>
      <c r="S262" s="94">
        <f t="shared" si="402"/>
        <v>0</v>
      </c>
      <c r="T262" s="94">
        <f t="shared" si="402"/>
        <v>21203.200000000001</v>
      </c>
      <c r="U262" s="94">
        <f t="shared" si="402"/>
        <v>0</v>
      </c>
      <c r="V262" s="94">
        <f t="shared" ref="U262:Z264" si="403">V263</f>
        <v>21203.200000000001</v>
      </c>
      <c r="W262" s="94">
        <f t="shared" si="402"/>
        <v>0</v>
      </c>
      <c r="X262" s="94">
        <f t="shared" si="403"/>
        <v>21203.200000000001</v>
      </c>
      <c r="Y262" s="94">
        <f t="shared" si="402"/>
        <v>0</v>
      </c>
      <c r="Z262" s="94">
        <f t="shared" si="403"/>
        <v>21203.200000000001</v>
      </c>
    </row>
    <row r="263" spans="1:26" ht="51.75" x14ac:dyDescent="0.3">
      <c r="A263" s="41" t="s">
        <v>167</v>
      </c>
      <c r="B263" s="13" t="s">
        <v>139</v>
      </c>
      <c r="C263" s="13" t="s">
        <v>16</v>
      </c>
      <c r="D263" s="34" t="s">
        <v>168</v>
      </c>
      <c r="E263" s="65" t="s">
        <v>58</v>
      </c>
      <c r="F263" s="94">
        <f t="shared" si="402"/>
        <v>21203.200000000001</v>
      </c>
      <c r="G263" s="94">
        <f t="shared" si="402"/>
        <v>0</v>
      </c>
      <c r="H263" s="94">
        <f t="shared" si="402"/>
        <v>21203.200000000001</v>
      </c>
      <c r="I263" s="94">
        <f t="shared" si="402"/>
        <v>0</v>
      </c>
      <c r="J263" s="94">
        <f t="shared" si="402"/>
        <v>21203.200000000001</v>
      </c>
      <c r="K263" s="94">
        <f t="shared" si="402"/>
        <v>0</v>
      </c>
      <c r="L263" s="94">
        <f t="shared" si="402"/>
        <v>21203.200000000001</v>
      </c>
      <c r="M263" s="95">
        <f t="shared" si="402"/>
        <v>0</v>
      </c>
      <c r="N263" s="94">
        <f t="shared" si="402"/>
        <v>21203.200000000001</v>
      </c>
      <c r="O263" s="94">
        <f t="shared" si="402"/>
        <v>0</v>
      </c>
      <c r="P263" s="94">
        <f t="shared" si="402"/>
        <v>21203.200000000001</v>
      </c>
      <c r="Q263" s="94">
        <f t="shared" si="402"/>
        <v>0</v>
      </c>
      <c r="R263" s="94">
        <f t="shared" si="402"/>
        <v>21203.200000000001</v>
      </c>
      <c r="S263" s="94">
        <f t="shared" si="402"/>
        <v>0</v>
      </c>
      <c r="T263" s="94">
        <f t="shared" si="402"/>
        <v>21203.200000000001</v>
      </c>
      <c r="U263" s="94">
        <f t="shared" si="403"/>
        <v>0</v>
      </c>
      <c r="V263" s="94">
        <f t="shared" si="403"/>
        <v>21203.200000000001</v>
      </c>
      <c r="W263" s="94">
        <f t="shared" si="403"/>
        <v>0</v>
      </c>
      <c r="X263" s="94">
        <f t="shared" si="403"/>
        <v>21203.200000000001</v>
      </c>
      <c r="Y263" s="94">
        <f t="shared" si="403"/>
        <v>0</v>
      </c>
      <c r="Z263" s="94">
        <f t="shared" si="403"/>
        <v>21203.200000000001</v>
      </c>
    </row>
    <row r="264" spans="1:26" ht="33" x14ac:dyDescent="0.25">
      <c r="A264" s="25" t="s">
        <v>100</v>
      </c>
      <c r="B264" s="17" t="s">
        <v>139</v>
      </c>
      <c r="C264" s="17" t="s">
        <v>16</v>
      </c>
      <c r="D264" s="37" t="s">
        <v>168</v>
      </c>
      <c r="E264" s="19" t="s">
        <v>101</v>
      </c>
      <c r="F264" s="95">
        <f t="shared" si="402"/>
        <v>21203.200000000001</v>
      </c>
      <c r="G264" s="95">
        <f t="shared" si="402"/>
        <v>0</v>
      </c>
      <c r="H264" s="95">
        <f t="shared" si="402"/>
        <v>21203.200000000001</v>
      </c>
      <c r="I264" s="95">
        <f t="shared" si="402"/>
        <v>0</v>
      </c>
      <c r="J264" s="95">
        <f t="shared" si="402"/>
        <v>21203.200000000001</v>
      </c>
      <c r="K264" s="95">
        <f t="shared" si="402"/>
        <v>0</v>
      </c>
      <c r="L264" s="95">
        <f t="shared" si="402"/>
        <v>21203.200000000001</v>
      </c>
      <c r="M264" s="95">
        <f t="shared" si="402"/>
        <v>0</v>
      </c>
      <c r="N264" s="95">
        <f t="shared" si="402"/>
        <v>21203.200000000001</v>
      </c>
      <c r="O264" s="95">
        <f t="shared" si="402"/>
        <v>0</v>
      </c>
      <c r="P264" s="95">
        <f t="shared" si="402"/>
        <v>21203.200000000001</v>
      </c>
      <c r="Q264" s="95">
        <f t="shared" si="402"/>
        <v>0</v>
      </c>
      <c r="R264" s="129">
        <f t="shared" si="402"/>
        <v>21203.200000000001</v>
      </c>
      <c r="S264" s="95">
        <f t="shared" si="402"/>
        <v>0</v>
      </c>
      <c r="T264" s="95">
        <f t="shared" si="402"/>
        <v>21203.200000000001</v>
      </c>
      <c r="U264" s="95">
        <f t="shared" si="403"/>
        <v>0</v>
      </c>
      <c r="V264" s="95">
        <f t="shared" si="403"/>
        <v>21203.200000000001</v>
      </c>
      <c r="W264" s="95">
        <f t="shared" si="403"/>
        <v>0</v>
      </c>
      <c r="X264" s="95">
        <f t="shared" si="403"/>
        <v>21203.200000000001</v>
      </c>
      <c r="Y264" s="95">
        <f t="shared" si="403"/>
        <v>0</v>
      </c>
      <c r="Z264" s="95">
        <f t="shared" si="403"/>
        <v>21203.200000000001</v>
      </c>
    </row>
    <row r="265" spans="1:26" ht="16.5" x14ac:dyDescent="0.25">
      <c r="A265" s="25" t="s">
        <v>102</v>
      </c>
      <c r="B265" s="17" t="s">
        <v>139</v>
      </c>
      <c r="C265" s="17" t="s">
        <v>16</v>
      </c>
      <c r="D265" s="37" t="s">
        <v>168</v>
      </c>
      <c r="E265" s="19" t="s">
        <v>103</v>
      </c>
      <c r="F265" s="95">
        <v>21203.200000000001</v>
      </c>
      <c r="G265" s="95">
        <v>0</v>
      </c>
      <c r="H265" s="95">
        <f>F265+G265</f>
        <v>21203.200000000001</v>
      </c>
      <c r="I265" s="95">
        <v>0</v>
      </c>
      <c r="J265" s="95">
        <f>H265+I265</f>
        <v>21203.200000000001</v>
      </c>
      <c r="K265" s="95">
        <v>0</v>
      </c>
      <c r="L265" s="95">
        <f>J265+K265</f>
        <v>21203.200000000001</v>
      </c>
      <c r="M265" s="95">
        <v>0</v>
      </c>
      <c r="N265" s="95">
        <f>L265+M265</f>
        <v>21203.200000000001</v>
      </c>
      <c r="O265" s="95">
        <v>0</v>
      </c>
      <c r="P265" s="95">
        <f>N265+O265</f>
        <v>21203.200000000001</v>
      </c>
      <c r="Q265" s="95">
        <v>0</v>
      </c>
      <c r="R265" s="129">
        <f>P265+Q265</f>
        <v>21203.200000000001</v>
      </c>
      <c r="S265" s="95">
        <v>0</v>
      </c>
      <c r="T265" s="95">
        <f>R265+S265</f>
        <v>21203.200000000001</v>
      </c>
      <c r="U265" s="95">
        <v>0</v>
      </c>
      <c r="V265" s="95">
        <f>T265+U265</f>
        <v>21203.200000000001</v>
      </c>
      <c r="W265" s="95">
        <v>0</v>
      </c>
      <c r="X265" s="95">
        <f>V265+W265</f>
        <v>21203.200000000001</v>
      </c>
      <c r="Y265" s="95">
        <v>0</v>
      </c>
      <c r="Z265" s="95">
        <f>X265+Y265</f>
        <v>21203.200000000001</v>
      </c>
    </row>
    <row r="266" spans="1:26" ht="17.25" x14ac:dyDescent="0.3">
      <c r="A266" s="41" t="s">
        <v>169</v>
      </c>
      <c r="B266" s="13" t="s">
        <v>139</v>
      </c>
      <c r="C266" s="13" t="s">
        <v>16</v>
      </c>
      <c r="D266" s="14" t="s">
        <v>170</v>
      </c>
      <c r="E266" s="63" t="s">
        <v>58</v>
      </c>
      <c r="F266" s="94">
        <f>F267+F271</f>
        <v>41870.399999999994</v>
      </c>
      <c r="G266" s="94">
        <f t="shared" ref="G266:H266" si="404">G267+G271</f>
        <v>-2.2000000000000002</v>
      </c>
      <c r="H266" s="94">
        <f t="shared" si="404"/>
        <v>41868.199999999997</v>
      </c>
      <c r="I266" s="94">
        <f t="shared" ref="I266:J266" si="405">I267+I271</f>
        <v>0</v>
      </c>
      <c r="J266" s="94">
        <f t="shared" si="405"/>
        <v>41868.199999999997</v>
      </c>
      <c r="K266" s="94">
        <f t="shared" ref="K266:L266" si="406">K267+K271</f>
        <v>0</v>
      </c>
      <c r="L266" s="94">
        <f t="shared" si="406"/>
        <v>41868.199999999997</v>
      </c>
      <c r="M266" s="95">
        <f t="shared" ref="M266:N266" si="407">M267+M271</f>
        <v>0</v>
      </c>
      <c r="N266" s="94">
        <f t="shared" si="407"/>
        <v>41868.199999999997</v>
      </c>
      <c r="O266" s="94">
        <f t="shared" ref="O266:P266" si="408">O267+O271</f>
        <v>0</v>
      </c>
      <c r="P266" s="94">
        <f t="shared" si="408"/>
        <v>41868.199999999997</v>
      </c>
      <c r="Q266" s="94">
        <f t="shared" ref="Q266:R266" si="409">Q267+Q271</f>
        <v>0</v>
      </c>
      <c r="R266" s="94">
        <f t="shared" si="409"/>
        <v>41868.199999999997</v>
      </c>
      <c r="S266" s="94">
        <f t="shared" ref="S266:T266" si="410">S267+S271</f>
        <v>1397.6</v>
      </c>
      <c r="T266" s="94">
        <f t="shared" si="410"/>
        <v>43265.799999999996</v>
      </c>
      <c r="U266" s="94">
        <f t="shared" ref="U266:V266" si="411">U267+U271</f>
        <v>0</v>
      </c>
      <c r="V266" s="94">
        <f t="shared" si="411"/>
        <v>43265.799999999996</v>
      </c>
      <c r="W266" s="94">
        <f t="shared" ref="W266:X266" si="412">W267+W271</f>
        <v>0</v>
      </c>
      <c r="X266" s="94">
        <f t="shared" si="412"/>
        <v>43265.799999999996</v>
      </c>
      <c r="Y266" s="94">
        <f t="shared" ref="Y266:Z266" si="413">Y267+Y271</f>
        <v>0</v>
      </c>
      <c r="Z266" s="94">
        <f t="shared" si="413"/>
        <v>43265.799999999996</v>
      </c>
    </row>
    <row r="267" spans="1:26" ht="17.25" x14ac:dyDescent="0.3">
      <c r="A267" s="30" t="s">
        <v>171</v>
      </c>
      <c r="B267" s="27" t="s">
        <v>139</v>
      </c>
      <c r="C267" s="27" t="s">
        <v>16</v>
      </c>
      <c r="D267" s="42" t="s">
        <v>172</v>
      </c>
      <c r="E267" s="63" t="s">
        <v>58</v>
      </c>
      <c r="F267" s="96">
        <f t="shared" ref="F267:Y269" si="414">F268</f>
        <v>24164.1</v>
      </c>
      <c r="G267" s="96">
        <f t="shared" si="414"/>
        <v>0</v>
      </c>
      <c r="H267" s="96">
        <f t="shared" si="414"/>
        <v>24164.1</v>
      </c>
      <c r="I267" s="96">
        <f t="shared" si="414"/>
        <v>0</v>
      </c>
      <c r="J267" s="96">
        <f t="shared" si="414"/>
        <v>24164.1</v>
      </c>
      <c r="K267" s="96">
        <f t="shared" si="414"/>
        <v>0</v>
      </c>
      <c r="L267" s="96">
        <f t="shared" si="414"/>
        <v>24164.1</v>
      </c>
      <c r="M267" s="95">
        <f t="shared" si="414"/>
        <v>0</v>
      </c>
      <c r="N267" s="95">
        <f t="shared" si="414"/>
        <v>24164.1</v>
      </c>
      <c r="O267" s="95">
        <f t="shared" si="414"/>
        <v>0</v>
      </c>
      <c r="P267" s="95">
        <f t="shared" si="414"/>
        <v>24164.1</v>
      </c>
      <c r="Q267" s="95">
        <f t="shared" si="414"/>
        <v>0</v>
      </c>
      <c r="R267" s="95">
        <f t="shared" si="414"/>
        <v>24164.1</v>
      </c>
      <c r="S267" s="95">
        <f t="shared" si="414"/>
        <v>1397.6</v>
      </c>
      <c r="T267" s="95">
        <f t="shared" si="414"/>
        <v>25561.699999999997</v>
      </c>
      <c r="U267" s="95">
        <f t="shared" si="414"/>
        <v>0</v>
      </c>
      <c r="V267" s="95">
        <f t="shared" ref="U267:Z269" si="415">V268</f>
        <v>25561.699999999997</v>
      </c>
      <c r="W267" s="95">
        <f t="shared" si="414"/>
        <v>0</v>
      </c>
      <c r="X267" s="95">
        <f t="shared" si="415"/>
        <v>25561.699999999997</v>
      </c>
      <c r="Y267" s="95">
        <f t="shared" si="414"/>
        <v>0</v>
      </c>
      <c r="Z267" s="95">
        <f t="shared" si="415"/>
        <v>25561.699999999997</v>
      </c>
    </row>
    <row r="268" spans="1:26" ht="33" x14ac:dyDescent="0.25">
      <c r="A268" s="25" t="s">
        <v>173</v>
      </c>
      <c r="B268" s="17" t="s">
        <v>139</v>
      </c>
      <c r="C268" s="17" t="s">
        <v>16</v>
      </c>
      <c r="D268" s="37" t="s">
        <v>174</v>
      </c>
      <c r="E268" s="66" t="s">
        <v>58</v>
      </c>
      <c r="F268" s="95">
        <f t="shared" si="414"/>
        <v>24164.1</v>
      </c>
      <c r="G268" s="95">
        <f t="shared" si="414"/>
        <v>0</v>
      </c>
      <c r="H268" s="95">
        <f t="shared" si="414"/>
        <v>24164.1</v>
      </c>
      <c r="I268" s="95">
        <f t="shared" si="414"/>
        <v>0</v>
      </c>
      <c r="J268" s="95">
        <f t="shared" si="414"/>
        <v>24164.1</v>
      </c>
      <c r="K268" s="95">
        <f t="shared" si="414"/>
        <v>0</v>
      </c>
      <c r="L268" s="95">
        <f t="shared" si="414"/>
        <v>24164.1</v>
      </c>
      <c r="M268" s="95">
        <f t="shared" si="414"/>
        <v>0</v>
      </c>
      <c r="N268" s="95">
        <f t="shared" si="414"/>
        <v>24164.1</v>
      </c>
      <c r="O268" s="95">
        <f t="shared" si="414"/>
        <v>0</v>
      </c>
      <c r="P268" s="95">
        <f t="shared" si="414"/>
        <v>24164.1</v>
      </c>
      <c r="Q268" s="95">
        <f t="shared" si="414"/>
        <v>0</v>
      </c>
      <c r="R268" s="95">
        <f t="shared" si="414"/>
        <v>24164.1</v>
      </c>
      <c r="S268" s="95">
        <f t="shared" si="414"/>
        <v>1397.6</v>
      </c>
      <c r="T268" s="95">
        <f t="shared" si="414"/>
        <v>25561.699999999997</v>
      </c>
      <c r="U268" s="95">
        <f t="shared" si="415"/>
        <v>0</v>
      </c>
      <c r="V268" s="95">
        <f t="shared" si="415"/>
        <v>25561.699999999997</v>
      </c>
      <c r="W268" s="95">
        <f t="shared" si="415"/>
        <v>0</v>
      </c>
      <c r="X268" s="95">
        <f t="shared" si="415"/>
        <v>25561.699999999997</v>
      </c>
      <c r="Y268" s="95">
        <f t="shared" si="415"/>
        <v>0</v>
      </c>
      <c r="Z268" s="95">
        <f t="shared" si="415"/>
        <v>25561.699999999997</v>
      </c>
    </row>
    <row r="269" spans="1:26" ht="33" x14ac:dyDescent="0.25">
      <c r="A269" s="25" t="s">
        <v>100</v>
      </c>
      <c r="B269" s="17" t="s">
        <v>139</v>
      </c>
      <c r="C269" s="17" t="s">
        <v>16</v>
      </c>
      <c r="D269" s="37" t="s">
        <v>174</v>
      </c>
      <c r="E269" s="19" t="s">
        <v>101</v>
      </c>
      <c r="F269" s="95">
        <f t="shared" si="414"/>
        <v>24164.1</v>
      </c>
      <c r="G269" s="95">
        <f t="shared" si="414"/>
        <v>0</v>
      </c>
      <c r="H269" s="95">
        <f t="shared" si="414"/>
        <v>24164.1</v>
      </c>
      <c r="I269" s="95">
        <f t="shared" si="414"/>
        <v>0</v>
      </c>
      <c r="J269" s="95">
        <f t="shared" si="414"/>
        <v>24164.1</v>
      </c>
      <c r="K269" s="95">
        <f t="shared" si="414"/>
        <v>0</v>
      </c>
      <c r="L269" s="95">
        <f t="shared" si="414"/>
        <v>24164.1</v>
      </c>
      <c r="M269" s="95">
        <f t="shared" si="414"/>
        <v>0</v>
      </c>
      <c r="N269" s="95">
        <f t="shared" si="414"/>
        <v>24164.1</v>
      </c>
      <c r="O269" s="95">
        <f t="shared" si="414"/>
        <v>0</v>
      </c>
      <c r="P269" s="95">
        <f t="shared" si="414"/>
        <v>24164.1</v>
      </c>
      <c r="Q269" s="95">
        <f t="shared" si="414"/>
        <v>0</v>
      </c>
      <c r="R269" s="129">
        <f t="shared" si="414"/>
        <v>24164.1</v>
      </c>
      <c r="S269" s="95">
        <f t="shared" si="414"/>
        <v>1397.6</v>
      </c>
      <c r="T269" s="95">
        <f t="shared" si="414"/>
        <v>25561.699999999997</v>
      </c>
      <c r="U269" s="95">
        <f t="shared" si="415"/>
        <v>0</v>
      </c>
      <c r="V269" s="95">
        <f t="shared" si="415"/>
        <v>25561.699999999997</v>
      </c>
      <c r="W269" s="95">
        <f t="shared" si="415"/>
        <v>0</v>
      </c>
      <c r="X269" s="95">
        <f t="shared" si="415"/>
        <v>25561.699999999997</v>
      </c>
      <c r="Y269" s="95">
        <f t="shared" si="415"/>
        <v>0</v>
      </c>
      <c r="Z269" s="95">
        <f t="shared" si="415"/>
        <v>25561.699999999997</v>
      </c>
    </row>
    <row r="270" spans="1:26" ht="16.5" x14ac:dyDescent="0.25">
      <c r="A270" s="25" t="s">
        <v>102</v>
      </c>
      <c r="B270" s="17" t="s">
        <v>139</v>
      </c>
      <c r="C270" s="17" t="s">
        <v>16</v>
      </c>
      <c r="D270" s="37" t="s">
        <v>174</v>
      </c>
      <c r="E270" s="19" t="s">
        <v>103</v>
      </c>
      <c r="F270" s="95">
        <v>24164.1</v>
      </c>
      <c r="G270" s="95">
        <v>0</v>
      </c>
      <c r="H270" s="95">
        <f>F270+G270</f>
        <v>24164.1</v>
      </c>
      <c r="I270" s="95">
        <v>0</v>
      </c>
      <c r="J270" s="95">
        <f>H270+I270</f>
        <v>24164.1</v>
      </c>
      <c r="K270" s="95">
        <v>0</v>
      </c>
      <c r="L270" s="95">
        <f>J270+K270</f>
        <v>24164.1</v>
      </c>
      <c r="M270" s="95">
        <v>0</v>
      </c>
      <c r="N270" s="95">
        <f>L270+M270</f>
        <v>24164.1</v>
      </c>
      <c r="O270" s="95">
        <v>0</v>
      </c>
      <c r="P270" s="95">
        <f>N270+O270</f>
        <v>24164.1</v>
      </c>
      <c r="Q270" s="95">
        <v>0</v>
      </c>
      <c r="R270" s="129">
        <f>P270+Q270</f>
        <v>24164.1</v>
      </c>
      <c r="S270" s="95">
        <f>-13.5+1411.1</f>
        <v>1397.6</v>
      </c>
      <c r="T270" s="95">
        <f>R270+S270</f>
        <v>25561.699999999997</v>
      </c>
      <c r="U270" s="95">
        <v>0</v>
      </c>
      <c r="V270" s="95">
        <f>T270+U270</f>
        <v>25561.699999999997</v>
      </c>
      <c r="W270" s="95">
        <v>0</v>
      </c>
      <c r="X270" s="95">
        <f>V270+W270</f>
        <v>25561.699999999997</v>
      </c>
      <c r="Y270" s="95">
        <v>0</v>
      </c>
      <c r="Z270" s="95">
        <f>X270+Y270</f>
        <v>25561.699999999997</v>
      </c>
    </row>
    <row r="271" spans="1:26" ht="16.5" x14ac:dyDescent="0.25">
      <c r="A271" s="30" t="s">
        <v>175</v>
      </c>
      <c r="B271" s="27" t="s">
        <v>139</v>
      </c>
      <c r="C271" s="27" t="s">
        <v>16</v>
      </c>
      <c r="D271" s="42" t="s">
        <v>176</v>
      </c>
      <c r="E271" s="29" t="s">
        <v>58</v>
      </c>
      <c r="F271" s="96">
        <f t="shared" ref="F271:Y272" si="416">F272</f>
        <v>17706.3</v>
      </c>
      <c r="G271" s="96">
        <f t="shared" si="416"/>
        <v>-2.2000000000000002</v>
      </c>
      <c r="H271" s="96">
        <f t="shared" si="416"/>
        <v>17704.099999999999</v>
      </c>
      <c r="I271" s="96">
        <f t="shared" si="416"/>
        <v>0</v>
      </c>
      <c r="J271" s="96">
        <f t="shared" si="416"/>
        <v>17704.099999999999</v>
      </c>
      <c r="K271" s="96">
        <f t="shared" si="416"/>
        <v>0</v>
      </c>
      <c r="L271" s="96">
        <f t="shared" si="416"/>
        <v>17704.099999999999</v>
      </c>
      <c r="M271" s="95">
        <f t="shared" si="416"/>
        <v>0</v>
      </c>
      <c r="N271" s="95">
        <f t="shared" si="416"/>
        <v>17704.099999999999</v>
      </c>
      <c r="O271" s="95">
        <f t="shared" si="416"/>
        <v>0</v>
      </c>
      <c r="P271" s="95">
        <f t="shared" si="416"/>
        <v>17704.099999999999</v>
      </c>
      <c r="Q271" s="95">
        <f t="shared" si="416"/>
        <v>0</v>
      </c>
      <c r="R271" s="95">
        <f t="shared" si="416"/>
        <v>17704.099999999999</v>
      </c>
      <c r="S271" s="95">
        <f t="shared" si="416"/>
        <v>0</v>
      </c>
      <c r="T271" s="95">
        <f t="shared" si="416"/>
        <v>17704.099999999999</v>
      </c>
      <c r="U271" s="95">
        <f t="shared" si="416"/>
        <v>0</v>
      </c>
      <c r="V271" s="95">
        <f t="shared" ref="U271:Z272" si="417">V272</f>
        <v>17704.099999999999</v>
      </c>
      <c r="W271" s="95">
        <f t="shared" si="416"/>
        <v>0</v>
      </c>
      <c r="X271" s="95">
        <f t="shared" si="417"/>
        <v>17704.099999999999</v>
      </c>
      <c r="Y271" s="95">
        <f t="shared" si="416"/>
        <v>0</v>
      </c>
      <c r="Z271" s="95">
        <f t="shared" si="417"/>
        <v>17704.099999999999</v>
      </c>
    </row>
    <row r="272" spans="1:26" ht="33" x14ac:dyDescent="0.25">
      <c r="A272" s="25" t="s">
        <v>100</v>
      </c>
      <c r="B272" s="17" t="s">
        <v>139</v>
      </c>
      <c r="C272" s="17" t="s">
        <v>16</v>
      </c>
      <c r="D272" s="37" t="s">
        <v>176</v>
      </c>
      <c r="E272" s="19" t="s">
        <v>101</v>
      </c>
      <c r="F272" s="95">
        <f t="shared" si="416"/>
        <v>17706.3</v>
      </c>
      <c r="G272" s="95">
        <f t="shared" si="416"/>
        <v>-2.2000000000000002</v>
      </c>
      <c r="H272" s="95">
        <f t="shared" si="416"/>
        <v>17704.099999999999</v>
      </c>
      <c r="I272" s="95">
        <f t="shared" si="416"/>
        <v>0</v>
      </c>
      <c r="J272" s="95">
        <f t="shared" si="416"/>
        <v>17704.099999999999</v>
      </c>
      <c r="K272" s="95">
        <f t="shared" si="416"/>
        <v>0</v>
      </c>
      <c r="L272" s="95">
        <f t="shared" si="416"/>
        <v>17704.099999999999</v>
      </c>
      <c r="M272" s="95">
        <f t="shared" si="416"/>
        <v>0</v>
      </c>
      <c r="N272" s="95">
        <f t="shared" si="416"/>
        <v>17704.099999999999</v>
      </c>
      <c r="O272" s="95">
        <f t="shared" si="416"/>
        <v>0</v>
      </c>
      <c r="P272" s="95">
        <f t="shared" si="416"/>
        <v>17704.099999999999</v>
      </c>
      <c r="Q272" s="95">
        <f t="shared" si="416"/>
        <v>0</v>
      </c>
      <c r="R272" s="129">
        <f t="shared" si="416"/>
        <v>17704.099999999999</v>
      </c>
      <c r="S272" s="95">
        <f t="shared" si="416"/>
        <v>0</v>
      </c>
      <c r="T272" s="95">
        <f t="shared" si="416"/>
        <v>17704.099999999999</v>
      </c>
      <c r="U272" s="95">
        <f t="shared" si="417"/>
        <v>0</v>
      </c>
      <c r="V272" s="95">
        <f t="shared" si="417"/>
        <v>17704.099999999999</v>
      </c>
      <c r="W272" s="95">
        <f t="shared" si="417"/>
        <v>0</v>
      </c>
      <c r="X272" s="95">
        <f t="shared" si="417"/>
        <v>17704.099999999999</v>
      </c>
      <c r="Y272" s="95">
        <f t="shared" si="417"/>
        <v>0</v>
      </c>
      <c r="Z272" s="95">
        <f t="shared" si="417"/>
        <v>17704.099999999999</v>
      </c>
    </row>
    <row r="273" spans="1:26" ht="16.5" x14ac:dyDescent="0.25">
      <c r="A273" s="25" t="s">
        <v>102</v>
      </c>
      <c r="B273" s="17" t="s">
        <v>139</v>
      </c>
      <c r="C273" s="17" t="s">
        <v>16</v>
      </c>
      <c r="D273" s="37" t="s">
        <v>176</v>
      </c>
      <c r="E273" s="19" t="s">
        <v>103</v>
      </c>
      <c r="F273" s="95">
        <v>17706.3</v>
      </c>
      <c r="G273" s="95">
        <v>-2.2000000000000002</v>
      </c>
      <c r="H273" s="95">
        <f>F273+G273</f>
        <v>17704.099999999999</v>
      </c>
      <c r="I273" s="95">
        <v>0</v>
      </c>
      <c r="J273" s="95">
        <f>H273+I273</f>
        <v>17704.099999999999</v>
      </c>
      <c r="K273" s="95">
        <v>0</v>
      </c>
      <c r="L273" s="95">
        <f>J273+K273</f>
        <v>17704.099999999999</v>
      </c>
      <c r="M273" s="95">
        <v>0</v>
      </c>
      <c r="N273" s="95">
        <f>L273+M273</f>
        <v>17704.099999999999</v>
      </c>
      <c r="O273" s="95">
        <v>0</v>
      </c>
      <c r="P273" s="95">
        <f>N273+O273</f>
        <v>17704.099999999999</v>
      </c>
      <c r="Q273" s="95">
        <v>0</v>
      </c>
      <c r="R273" s="129">
        <f>P273+Q273</f>
        <v>17704.099999999999</v>
      </c>
      <c r="S273" s="95">
        <v>0</v>
      </c>
      <c r="T273" s="95">
        <f>R273+S273</f>
        <v>17704.099999999999</v>
      </c>
      <c r="U273" s="95">
        <v>0</v>
      </c>
      <c r="V273" s="95">
        <f>T273+U273</f>
        <v>17704.099999999999</v>
      </c>
      <c r="W273" s="95">
        <v>0</v>
      </c>
      <c r="X273" s="95">
        <f>V273+W273</f>
        <v>17704.099999999999</v>
      </c>
      <c r="Y273" s="95">
        <v>0</v>
      </c>
      <c r="Z273" s="95">
        <f>X273+Y273</f>
        <v>17704.099999999999</v>
      </c>
    </row>
    <row r="274" spans="1:26" ht="34.5" x14ac:dyDescent="0.3">
      <c r="A274" s="41" t="s">
        <v>177</v>
      </c>
      <c r="B274" s="13" t="s">
        <v>139</v>
      </c>
      <c r="C274" s="13" t="s">
        <v>16</v>
      </c>
      <c r="D274" s="14" t="s">
        <v>178</v>
      </c>
      <c r="E274" s="24" t="s">
        <v>58</v>
      </c>
      <c r="F274" s="94">
        <f t="shared" ref="F274:H274" si="418">F275+F286+F294+F279</f>
        <v>139820.20000000001</v>
      </c>
      <c r="G274" s="94">
        <f t="shared" si="418"/>
        <v>8947.2999999999993</v>
      </c>
      <c r="H274" s="94">
        <f t="shared" si="418"/>
        <v>148767.5</v>
      </c>
      <c r="I274" s="94">
        <f t="shared" ref="I274:J274" si="419">I275+I286+I294+I279</f>
        <v>0</v>
      </c>
      <c r="J274" s="94">
        <f t="shared" si="419"/>
        <v>148767.5</v>
      </c>
      <c r="K274" s="94">
        <f t="shared" ref="K274:L274" si="420">K275+K286+K294+K279</f>
        <v>3895.3</v>
      </c>
      <c r="L274" s="94">
        <f t="shared" si="420"/>
        <v>152662.79999999999</v>
      </c>
      <c r="M274" s="95">
        <f t="shared" ref="M274:N274" si="421">M275+M286+M294+M279</f>
        <v>0</v>
      </c>
      <c r="N274" s="94">
        <f t="shared" si="421"/>
        <v>152662.79999999999</v>
      </c>
      <c r="O274" s="94">
        <f t="shared" ref="O274:P274" si="422">O275+O286+O294+O279</f>
        <v>0</v>
      </c>
      <c r="P274" s="94">
        <f t="shared" si="422"/>
        <v>152662.79999999999</v>
      </c>
      <c r="Q274" s="94">
        <f t="shared" ref="Q274:R274" si="423">Q275+Q286+Q294+Q279</f>
        <v>-1457.2000000000003</v>
      </c>
      <c r="R274" s="94">
        <f t="shared" si="423"/>
        <v>151205.59999999998</v>
      </c>
      <c r="S274" s="94">
        <f t="shared" ref="S274:T274" si="424">S275+S286+S294+S279</f>
        <v>595.1</v>
      </c>
      <c r="T274" s="94">
        <f t="shared" si="424"/>
        <v>151800.69999999998</v>
      </c>
      <c r="U274" s="94">
        <f t="shared" ref="U274:V274" si="425">U275+U286+U294+U279</f>
        <v>0</v>
      </c>
      <c r="V274" s="94">
        <f t="shared" si="425"/>
        <v>151800.69999999998</v>
      </c>
      <c r="W274" s="94">
        <f t="shared" ref="W274:X274" si="426">W275+W286+W294+W279</f>
        <v>0</v>
      </c>
      <c r="X274" s="94">
        <f t="shared" si="426"/>
        <v>151800.69999999998</v>
      </c>
      <c r="Y274" s="94">
        <f t="shared" ref="Y274:Z274" si="427">Y275+Y286+Y294+Y279</f>
        <v>0</v>
      </c>
      <c r="Z274" s="94">
        <f t="shared" si="427"/>
        <v>151800.69999999998</v>
      </c>
    </row>
    <row r="275" spans="1:26" ht="17.25" x14ac:dyDescent="0.3">
      <c r="A275" s="30" t="s">
        <v>179</v>
      </c>
      <c r="B275" s="27" t="s">
        <v>139</v>
      </c>
      <c r="C275" s="27" t="s">
        <v>16</v>
      </c>
      <c r="D275" s="42" t="s">
        <v>180</v>
      </c>
      <c r="E275" s="24" t="s">
        <v>58</v>
      </c>
      <c r="F275" s="96">
        <f t="shared" ref="F275:Y277" si="428">F276</f>
        <v>77994.2</v>
      </c>
      <c r="G275" s="96">
        <f t="shared" si="428"/>
        <v>0.1</v>
      </c>
      <c r="H275" s="96">
        <f t="shared" si="428"/>
        <v>77994.3</v>
      </c>
      <c r="I275" s="96">
        <f t="shared" si="428"/>
        <v>0</v>
      </c>
      <c r="J275" s="96">
        <f t="shared" si="428"/>
        <v>77994.3</v>
      </c>
      <c r="K275" s="96">
        <f t="shared" si="428"/>
        <v>0</v>
      </c>
      <c r="L275" s="96">
        <f t="shared" si="428"/>
        <v>77994.3</v>
      </c>
      <c r="M275" s="95">
        <f t="shared" si="428"/>
        <v>0</v>
      </c>
      <c r="N275" s="96">
        <f t="shared" si="428"/>
        <v>77994.3</v>
      </c>
      <c r="O275" s="96">
        <f t="shared" si="428"/>
        <v>0</v>
      </c>
      <c r="P275" s="96">
        <f t="shared" si="428"/>
        <v>77994.3</v>
      </c>
      <c r="Q275" s="96">
        <f t="shared" si="428"/>
        <v>0</v>
      </c>
      <c r="R275" s="96">
        <f t="shared" si="428"/>
        <v>77994.3</v>
      </c>
      <c r="S275" s="96">
        <f t="shared" si="428"/>
        <v>0</v>
      </c>
      <c r="T275" s="96">
        <f t="shared" si="428"/>
        <v>77994.3</v>
      </c>
      <c r="U275" s="96">
        <f t="shared" si="428"/>
        <v>0</v>
      </c>
      <c r="V275" s="96">
        <f t="shared" ref="U275:Z277" si="429">V276</f>
        <v>77994.3</v>
      </c>
      <c r="W275" s="96">
        <f t="shared" si="428"/>
        <v>0</v>
      </c>
      <c r="X275" s="96">
        <f t="shared" si="429"/>
        <v>77994.3</v>
      </c>
      <c r="Y275" s="96">
        <f t="shared" si="428"/>
        <v>0</v>
      </c>
      <c r="Z275" s="96">
        <f t="shared" si="429"/>
        <v>77994.3</v>
      </c>
    </row>
    <row r="276" spans="1:26" ht="33" x14ac:dyDescent="0.25">
      <c r="A276" s="25" t="s">
        <v>181</v>
      </c>
      <c r="B276" s="17" t="s">
        <v>139</v>
      </c>
      <c r="C276" s="17" t="s">
        <v>16</v>
      </c>
      <c r="D276" s="37" t="s">
        <v>182</v>
      </c>
      <c r="E276" s="19" t="s">
        <v>58</v>
      </c>
      <c r="F276" s="95">
        <f t="shared" si="428"/>
        <v>77994.2</v>
      </c>
      <c r="G276" s="95">
        <f t="shared" si="428"/>
        <v>0.1</v>
      </c>
      <c r="H276" s="95">
        <f t="shared" si="428"/>
        <v>77994.3</v>
      </c>
      <c r="I276" s="95">
        <f t="shared" si="428"/>
        <v>0</v>
      </c>
      <c r="J276" s="95">
        <f t="shared" si="428"/>
        <v>77994.3</v>
      </c>
      <c r="K276" s="95">
        <f t="shared" si="428"/>
        <v>0</v>
      </c>
      <c r="L276" s="95">
        <f t="shared" si="428"/>
        <v>77994.3</v>
      </c>
      <c r="M276" s="95">
        <f t="shared" si="428"/>
        <v>0</v>
      </c>
      <c r="N276" s="95">
        <f t="shared" si="428"/>
        <v>77994.3</v>
      </c>
      <c r="O276" s="95">
        <f t="shared" si="428"/>
        <v>0</v>
      </c>
      <c r="P276" s="95">
        <f t="shared" si="428"/>
        <v>77994.3</v>
      </c>
      <c r="Q276" s="95">
        <f t="shared" si="428"/>
        <v>0</v>
      </c>
      <c r="R276" s="95">
        <f t="shared" si="428"/>
        <v>77994.3</v>
      </c>
      <c r="S276" s="95">
        <f t="shared" si="428"/>
        <v>0</v>
      </c>
      <c r="T276" s="95">
        <f t="shared" si="428"/>
        <v>77994.3</v>
      </c>
      <c r="U276" s="95">
        <f t="shared" si="429"/>
        <v>0</v>
      </c>
      <c r="V276" s="95">
        <f t="shared" si="429"/>
        <v>77994.3</v>
      </c>
      <c r="W276" s="95">
        <f t="shared" si="429"/>
        <v>0</v>
      </c>
      <c r="X276" s="95">
        <f t="shared" si="429"/>
        <v>77994.3</v>
      </c>
      <c r="Y276" s="95">
        <f t="shared" si="429"/>
        <v>0</v>
      </c>
      <c r="Z276" s="95">
        <f t="shared" si="429"/>
        <v>77994.3</v>
      </c>
    </row>
    <row r="277" spans="1:26" ht="33" x14ac:dyDescent="0.25">
      <c r="A277" s="25" t="s">
        <v>100</v>
      </c>
      <c r="B277" s="17" t="s">
        <v>139</v>
      </c>
      <c r="C277" s="17" t="s">
        <v>16</v>
      </c>
      <c r="D277" s="37" t="s">
        <v>182</v>
      </c>
      <c r="E277" s="19" t="s">
        <v>101</v>
      </c>
      <c r="F277" s="95">
        <f t="shared" si="428"/>
        <v>77994.2</v>
      </c>
      <c r="G277" s="95">
        <f t="shared" si="428"/>
        <v>0.1</v>
      </c>
      <c r="H277" s="95">
        <f t="shared" si="428"/>
        <v>77994.3</v>
      </c>
      <c r="I277" s="95">
        <f t="shared" si="428"/>
        <v>0</v>
      </c>
      <c r="J277" s="95">
        <f t="shared" si="428"/>
        <v>77994.3</v>
      </c>
      <c r="K277" s="95">
        <f t="shared" si="428"/>
        <v>0</v>
      </c>
      <c r="L277" s="95">
        <f t="shared" si="428"/>
        <v>77994.3</v>
      </c>
      <c r="M277" s="95">
        <f t="shared" si="428"/>
        <v>0</v>
      </c>
      <c r="N277" s="95">
        <f t="shared" si="428"/>
        <v>77994.3</v>
      </c>
      <c r="O277" s="95">
        <f t="shared" si="428"/>
        <v>0</v>
      </c>
      <c r="P277" s="95">
        <f t="shared" si="428"/>
        <v>77994.3</v>
      </c>
      <c r="Q277" s="95">
        <f t="shared" si="428"/>
        <v>0</v>
      </c>
      <c r="R277" s="129">
        <f t="shared" si="428"/>
        <v>77994.3</v>
      </c>
      <c r="S277" s="95">
        <f t="shared" si="428"/>
        <v>0</v>
      </c>
      <c r="T277" s="95">
        <f t="shared" si="428"/>
        <v>77994.3</v>
      </c>
      <c r="U277" s="95">
        <f t="shared" si="429"/>
        <v>0</v>
      </c>
      <c r="V277" s="95">
        <f t="shared" si="429"/>
        <v>77994.3</v>
      </c>
      <c r="W277" s="95">
        <f t="shared" si="429"/>
        <v>0</v>
      </c>
      <c r="X277" s="95">
        <f t="shared" si="429"/>
        <v>77994.3</v>
      </c>
      <c r="Y277" s="95">
        <f t="shared" si="429"/>
        <v>0</v>
      </c>
      <c r="Z277" s="95">
        <f t="shared" si="429"/>
        <v>77994.3</v>
      </c>
    </row>
    <row r="278" spans="1:26" ht="16.5" x14ac:dyDescent="0.25">
      <c r="A278" s="25" t="s">
        <v>102</v>
      </c>
      <c r="B278" s="17" t="s">
        <v>139</v>
      </c>
      <c r="C278" s="17" t="s">
        <v>16</v>
      </c>
      <c r="D278" s="37" t="s">
        <v>182</v>
      </c>
      <c r="E278" s="19" t="s">
        <v>103</v>
      </c>
      <c r="F278" s="95">
        <v>77994.2</v>
      </c>
      <c r="G278" s="95">
        <v>0.1</v>
      </c>
      <c r="H278" s="95">
        <f>F278+G278</f>
        <v>77994.3</v>
      </c>
      <c r="I278" s="95">
        <v>0</v>
      </c>
      <c r="J278" s="95">
        <f>H278+I278</f>
        <v>77994.3</v>
      </c>
      <c r="K278" s="95">
        <v>0</v>
      </c>
      <c r="L278" s="95">
        <f>J278+K278</f>
        <v>77994.3</v>
      </c>
      <c r="M278" s="95">
        <v>0</v>
      </c>
      <c r="N278" s="95">
        <f>L278+M278</f>
        <v>77994.3</v>
      </c>
      <c r="O278" s="95">
        <v>0</v>
      </c>
      <c r="P278" s="95">
        <f>N278+O278</f>
        <v>77994.3</v>
      </c>
      <c r="Q278" s="95">
        <v>0</v>
      </c>
      <c r="R278" s="129">
        <f>P278+Q278</f>
        <v>77994.3</v>
      </c>
      <c r="S278" s="95">
        <v>0</v>
      </c>
      <c r="T278" s="95">
        <f>R278+S278</f>
        <v>77994.3</v>
      </c>
      <c r="U278" s="95">
        <v>0</v>
      </c>
      <c r="V278" s="95">
        <f>T278+U278</f>
        <v>77994.3</v>
      </c>
      <c r="W278" s="95">
        <v>0</v>
      </c>
      <c r="X278" s="95">
        <f>V278+W278</f>
        <v>77994.3</v>
      </c>
      <c r="Y278" s="95">
        <v>0</v>
      </c>
      <c r="Z278" s="95">
        <f>X278+Y278</f>
        <v>77994.3</v>
      </c>
    </row>
    <row r="279" spans="1:26" ht="16.5" x14ac:dyDescent="0.25">
      <c r="A279" s="30" t="s">
        <v>183</v>
      </c>
      <c r="B279" s="27" t="s">
        <v>139</v>
      </c>
      <c r="C279" s="27" t="s">
        <v>16</v>
      </c>
      <c r="D279" s="42" t="s">
        <v>184</v>
      </c>
      <c r="E279" s="29" t="s">
        <v>58</v>
      </c>
      <c r="F279" s="96">
        <f t="shared" ref="F279:H279" si="430">F283+F280</f>
        <v>13259.2</v>
      </c>
      <c r="G279" s="96">
        <f t="shared" si="430"/>
        <v>5870.6</v>
      </c>
      <c r="H279" s="96">
        <f t="shared" si="430"/>
        <v>19129.8</v>
      </c>
      <c r="I279" s="96">
        <f t="shared" ref="I279:J279" si="431">I283+I280</f>
        <v>0</v>
      </c>
      <c r="J279" s="96">
        <f t="shared" si="431"/>
        <v>19129.8</v>
      </c>
      <c r="K279" s="96">
        <f t="shared" ref="K279:L279" si="432">K283+K280</f>
        <v>0</v>
      </c>
      <c r="L279" s="96">
        <f t="shared" si="432"/>
        <v>19129.8</v>
      </c>
      <c r="M279" s="95">
        <f t="shared" ref="M279:N279" si="433">M283+M280</f>
        <v>0</v>
      </c>
      <c r="N279" s="96">
        <f t="shared" si="433"/>
        <v>19129.8</v>
      </c>
      <c r="O279" s="96">
        <f t="shared" ref="O279:P279" si="434">O283+O280</f>
        <v>0</v>
      </c>
      <c r="P279" s="96">
        <f t="shared" si="434"/>
        <v>19129.8</v>
      </c>
      <c r="Q279" s="96">
        <f t="shared" ref="Q279:R279" si="435">Q283+Q280</f>
        <v>0</v>
      </c>
      <c r="R279" s="96">
        <f t="shared" si="435"/>
        <v>19129.8</v>
      </c>
      <c r="S279" s="96">
        <f t="shared" ref="S279:T279" si="436">S283+S280</f>
        <v>0</v>
      </c>
      <c r="T279" s="96">
        <f t="shared" si="436"/>
        <v>19129.8</v>
      </c>
      <c r="U279" s="96">
        <f t="shared" ref="U279:V279" si="437">U283+U280</f>
        <v>0</v>
      </c>
      <c r="V279" s="96">
        <f t="shared" si="437"/>
        <v>19129.8</v>
      </c>
      <c r="W279" s="96">
        <f t="shared" ref="W279:X279" si="438">W283+W280</f>
        <v>0</v>
      </c>
      <c r="X279" s="96">
        <f t="shared" si="438"/>
        <v>19129.8</v>
      </c>
      <c r="Y279" s="96">
        <f t="shared" ref="Y279:Z279" si="439">Y283+Y280</f>
        <v>0</v>
      </c>
      <c r="Z279" s="96">
        <f t="shared" si="439"/>
        <v>19129.8</v>
      </c>
    </row>
    <row r="280" spans="1:26" ht="33" x14ac:dyDescent="0.25">
      <c r="A280" s="25" t="s">
        <v>445</v>
      </c>
      <c r="B280" s="17" t="s">
        <v>139</v>
      </c>
      <c r="C280" s="17" t="s">
        <v>16</v>
      </c>
      <c r="D280" s="18" t="s">
        <v>444</v>
      </c>
      <c r="E280" s="19"/>
      <c r="F280" s="95">
        <f t="shared" ref="F280:Y281" si="440">F281</f>
        <v>8953.5</v>
      </c>
      <c r="G280" s="95">
        <f t="shared" si="440"/>
        <v>5870.6</v>
      </c>
      <c r="H280" s="95">
        <f t="shared" si="440"/>
        <v>14824.1</v>
      </c>
      <c r="I280" s="95">
        <f t="shared" si="440"/>
        <v>0</v>
      </c>
      <c r="J280" s="95">
        <f t="shared" si="440"/>
        <v>14824.1</v>
      </c>
      <c r="K280" s="95">
        <f t="shared" si="440"/>
        <v>0</v>
      </c>
      <c r="L280" s="95">
        <f t="shared" si="440"/>
        <v>14824.1</v>
      </c>
      <c r="M280" s="95">
        <f t="shared" si="440"/>
        <v>0</v>
      </c>
      <c r="N280" s="95">
        <f t="shared" si="440"/>
        <v>14824.1</v>
      </c>
      <c r="O280" s="95">
        <f t="shared" si="440"/>
        <v>0</v>
      </c>
      <c r="P280" s="95">
        <f t="shared" si="440"/>
        <v>14824.1</v>
      </c>
      <c r="Q280" s="95">
        <f t="shared" si="440"/>
        <v>0</v>
      </c>
      <c r="R280" s="95">
        <f t="shared" si="440"/>
        <v>14824.1</v>
      </c>
      <c r="S280" s="95">
        <f t="shared" si="440"/>
        <v>0</v>
      </c>
      <c r="T280" s="95">
        <f t="shared" si="440"/>
        <v>14824.1</v>
      </c>
      <c r="U280" s="95">
        <f t="shared" si="440"/>
        <v>0</v>
      </c>
      <c r="V280" s="95">
        <f t="shared" ref="U280:Z281" si="441">V281</f>
        <v>14824.1</v>
      </c>
      <c r="W280" s="95">
        <f t="shared" si="440"/>
        <v>0</v>
      </c>
      <c r="X280" s="95">
        <f t="shared" si="441"/>
        <v>14824.1</v>
      </c>
      <c r="Y280" s="95">
        <f t="shared" si="440"/>
        <v>0</v>
      </c>
      <c r="Z280" s="95">
        <f t="shared" si="441"/>
        <v>14824.1</v>
      </c>
    </row>
    <row r="281" spans="1:26" ht="33" x14ac:dyDescent="0.25">
      <c r="A281" s="25" t="s">
        <v>100</v>
      </c>
      <c r="B281" s="17" t="s">
        <v>139</v>
      </c>
      <c r="C281" s="17" t="s">
        <v>16</v>
      </c>
      <c r="D281" s="18" t="s">
        <v>444</v>
      </c>
      <c r="E281" s="19">
        <v>600</v>
      </c>
      <c r="F281" s="95">
        <f t="shared" si="440"/>
        <v>8953.5</v>
      </c>
      <c r="G281" s="95">
        <f t="shared" si="440"/>
        <v>5870.6</v>
      </c>
      <c r="H281" s="95">
        <f t="shared" si="440"/>
        <v>14824.1</v>
      </c>
      <c r="I281" s="95">
        <f t="shared" si="440"/>
        <v>0</v>
      </c>
      <c r="J281" s="95">
        <f t="shared" si="440"/>
        <v>14824.1</v>
      </c>
      <c r="K281" s="95">
        <f t="shared" si="440"/>
        <v>0</v>
      </c>
      <c r="L281" s="95">
        <f t="shared" si="440"/>
        <v>14824.1</v>
      </c>
      <c r="M281" s="95">
        <f t="shared" si="440"/>
        <v>0</v>
      </c>
      <c r="N281" s="95">
        <f t="shared" si="440"/>
        <v>14824.1</v>
      </c>
      <c r="O281" s="95">
        <f t="shared" si="440"/>
        <v>0</v>
      </c>
      <c r="P281" s="95">
        <f t="shared" si="440"/>
        <v>14824.1</v>
      </c>
      <c r="Q281" s="95">
        <f t="shared" si="440"/>
        <v>0</v>
      </c>
      <c r="R281" s="129">
        <f t="shared" si="440"/>
        <v>14824.1</v>
      </c>
      <c r="S281" s="95">
        <f t="shared" si="440"/>
        <v>0</v>
      </c>
      <c r="T281" s="95">
        <f t="shared" si="440"/>
        <v>14824.1</v>
      </c>
      <c r="U281" s="95">
        <f t="shared" si="441"/>
        <v>0</v>
      </c>
      <c r="V281" s="95">
        <f t="shared" si="441"/>
        <v>14824.1</v>
      </c>
      <c r="W281" s="95">
        <f t="shared" si="441"/>
        <v>0</v>
      </c>
      <c r="X281" s="95">
        <f t="shared" si="441"/>
        <v>14824.1</v>
      </c>
      <c r="Y281" s="95">
        <f t="shared" si="441"/>
        <v>0</v>
      </c>
      <c r="Z281" s="95">
        <f t="shared" si="441"/>
        <v>14824.1</v>
      </c>
    </row>
    <row r="282" spans="1:26" ht="16.5" x14ac:dyDescent="0.25">
      <c r="A282" s="25" t="s">
        <v>102</v>
      </c>
      <c r="B282" s="17" t="s">
        <v>139</v>
      </c>
      <c r="C282" s="17" t="s">
        <v>16</v>
      </c>
      <c r="D282" s="18" t="s">
        <v>444</v>
      </c>
      <c r="E282" s="19">
        <v>610</v>
      </c>
      <c r="F282" s="95">
        <v>8953.5</v>
      </c>
      <c r="G282" s="95">
        <v>5870.6</v>
      </c>
      <c r="H282" s="95">
        <f>F282+G282</f>
        <v>14824.1</v>
      </c>
      <c r="I282" s="95">
        <v>0</v>
      </c>
      <c r="J282" s="95">
        <f>H282+I282</f>
        <v>14824.1</v>
      </c>
      <c r="K282" s="95">
        <v>0</v>
      </c>
      <c r="L282" s="95">
        <f>J282+K282</f>
        <v>14824.1</v>
      </c>
      <c r="M282" s="95">
        <v>0</v>
      </c>
      <c r="N282" s="95">
        <f>L282+M282</f>
        <v>14824.1</v>
      </c>
      <c r="O282" s="95">
        <v>0</v>
      </c>
      <c r="P282" s="95">
        <f>N282+O282</f>
        <v>14824.1</v>
      </c>
      <c r="Q282" s="95">
        <v>0</v>
      </c>
      <c r="R282" s="129">
        <f>P282+Q282</f>
        <v>14824.1</v>
      </c>
      <c r="S282" s="95">
        <v>0</v>
      </c>
      <c r="T282" s="95">
        <f>R282+S282</f>
        <v>14824.1</v>
      </c>
      <c r="U282" s="95">
        <v>0</v>
      </c>
      <c r="V282" s="95">
        <f>T282+U282</f>
        <v>14824.1</v>
      </c>
      <c r="W282" s="95">
        <v>0</v>
      </c>
      <c r="X282" s="95">
        <f>V282+W282</f>
        <v>14824.1</v>
      </c>
      <c r="Y282" s="95">
        <v>0</v>
      </c>
      <c r="Z282" s="95">
        <f>X282+Y282</f>
        <v>14824.1</v>
      </c>
    </row>
    <row r="283" spans="1:26" ht="33" x14ac:dyDescent="0.25">
      <c r="A283" s="25" t="s">
        <v>185</v>
      </c>
      <c r="B283" s="17" t="s">
        <v>139</v>
      </c>
      <c r="C283" s="17" t="s">
        <v>16</v>
      </c>
      <c r="D283" s="37" t="s">
        <v>186</v>
      </c>
      <c r="E283" s="19" t="s">
        <v>58</v>
      </c>
      <c r="F283" s="95">
        <f t="shared" ref="F283:Y284" si="442">F284</f>
        <v>4305.7</v>
      </c>
      <c r="G283" s="95">
        <f t="shared" si="442"/>
        <v>0</v>
      </c>
      <c r="H283" s="95">
        <f t="shared" si="442"/>
        <v>4305.7</v>
      </c>
      <c r="I283" s="95">
        <f t="shared" si="442"/>
        <v>0</v>
      </c>
      <c r="J283" s="95">
        <f t="shared" si="442"/>
        <v>4305.7</v>
      </c>
      <c r="K283" s="95">
        <f t="shared" si="442"/>
        <v>0</v>
      </c>
      <c r="L283" s="95">
        <f t="shared" si="442"/>
        <v>4305.7</v>
      </c>
      <c r="M283" s="95">
        <f t="shared" si="442"/>
        <v>0</v>
      </c>
      <c r="N283" s="95">
        <f t="shared" si="442"/>
        <v>4305.7</v>
      </c>
      <c r="O283" s="95">
        <f t="shared" si="442"/>
        <v>0</v>
      </c>
      <c r="P283" s="95">
        <f t="shared" si="442"/>
        <v>4305.7</v>
      </c>
      <c r="Q283" s="95">
        <f t="shared" si="442"/>
        <v>0</v>
      </c>
      <c r="R283" s="95">
        <f t="shared" si="442"/>
        <v>4305.7</v>
      </c>
      <c r="S283" s="95">
        <f t="shared" si="442"/>
        <v>0</v>
      </c>
      <c r="T283" s="95">
        <f t="shared" si="442"/>
        <v>4305.7</v>
      </c>
      <c r="U283" s="95">
        <f t="shared" si="442"/>
        <v>0</v>
      </c>
      <c r="V283" s="95">
        <f t="shared" ref="U283:Z284" si="443">V284</f>
        <v>4305.7</v>
      </c>
      <c r="W283" s="95">
        <f t="shared" si="442"/>
        <v>0</v>
      </c>
      <c r="X283" s="95">
        <f t="shared" si="443"/>
        <v>4305.7</v>
      </c>
      <c r="Y283" s="95">
        <f t="shared" si="442"/>
        <v>0</v>
      </c>
      <c r="Z283" s="95">
        <f t="shared" si="443"/>
        <v>4305.7</v>
      </c>
    </row>
    <row r="284" spans="1:26" ht="33" x14ac:dyDescent="0.25">
      <c r="A284" s="25" t="s">
        <v>100</v>
      </c>
      <c r="B284" s="17" t="s">
        <v>139</v>
      </c>
      <c r="C284" s="17" t="s">
        <v>16</v>
      </c>
      <c r="D284" s="37" t="s">
        <v>186</v>
      </c>
      <c r="E284" s="19">
        <v>600</v>
      </c>
      <c r="F284" s="95">
        <f t="shared" si="442"/>
        <v>4305.7</v>
      </c>
      <c r="G284" s="95">
        <f t="shared" si="442"/>
        <v>0</v>
      </c>
      <c r="H284" s="95">
        <f t="shared" si="442"/>
        <v>4305.7</v>
      </c>
      <c r="I284" s="95">
        <f t="shared" si="442"/>
        <v>0</v>
      </c>
      <c r="J284" s="95">
        <f t="shared" si="442"/>
        <v>4305.7</v>
      </c>
      <c r="K284" s="95">
        <f t="shared" si="442"/>
        <v>0</v>
      </c>
      <c r="L284" s="95">
        <f t="shared" si="442"/>
        <v>4305.7</v>
      </c>
      <c r="M284" s="95">
        <f t="shared" si="442"/>
        <v>0</v>
      </c>
      <c r="N284" s="95">
        <f t="shared" si="442"/>
        <v>4305.7</v>
      </c>
      <c r="O284" s="95">
        <f t="shared" si="442"/>
        <v>0</v>
      </c>
      <c r="P284" s="95">
        <f t="shared" si="442"/>
        <v>4305.7</v>
      </c>
      <c r="Q284" s="95">
        <f t="shared" si="442"/>
        <v>0</v>
      </c>
      <c r="R284" s="129">
        <f t="shared" si="442"/>
        <v>4305.7</v>
      </c>
      <c r="S284" s="95">
        <f t="shared" si="442"/>
        <v>0</v>
      </c>
      <c r="T284" s="95">
        <f t="shared" si="442"/>
        <v>4305.7</v>
      </c>
      <c r="U284" s="95">
        <f t="shared" si="443"/>
        <v>0</v>
      </c>
      <c r="V284" s="95">
        <f t="shared" si="443"/>
        <v>4305.7</v>
      </c>
      <c r="W284" s="95">
        <f t="shared" si="443"/>
        <v>0</v>
      </c>
      <c r="X284" s="95">
        <f t="shared" si="443"/>
        <v>4305.7</v>
      </c>
      <c r="Y284" s="95">
        <f t="shared" si="443"/>
        <v>0</v>
      </c>
      <c r="Z284" s="95">
        <f t="shared" si="443"/>
        <v>4305.7</v>
      </c>
    </row>
    <row r="285" spans="1:26" ht="16.5" x14ac:dyDescent="0.25">
      <c r="A285" s="25" t="s">
        <v>102</v>
      </c>
      <c r="B285" s="17" t="s">
        <v>139</v>
      </c>
      <c r="C285" s="17" t="s">
        <v>16</v>
      </c>
      <c r="D285" s="37" t="s">
        <v>186</v>
      </c>
      <c r="E285" s="19">
        <v>610</v>
      </c>
      <c r="F285" s="95">
        <v>4305.7</v>
      </c>
      <c r="G285" s="95">
        <v>0</v>
      </c>
      <c r="H285" s="95">
        <f>F285+G285</f>
        <v>4305.7</v>
      </c>
      <c r="I285" s="95">
        <v>0</v>
      </c>
      <c r="J285" s="95">
        <f>H285+I285</f>
        <v>4305.7</v>
      </c>
      <c r="K285" s="95">
        <v>0</v>
      </c>
      <c r="L285" s="95">
        <f>J285+K285</f>
        <v>4305.7</v>
      </c>
      <c r="M285" s="95">
        <v>0</v>
      </c>
      <c r="N285" s="95">
        <f>L285+M285</f>
        <v>4305.7</v>
      </c>
      <c r="O285" s="95">
        <v>0</v>
      </c>
      <c r="P285" s="95">
        <f>N285+O285</f>
        <v>4305.7</v>
      </c>
      <c r="Q285" s="95">
        <v>0</v>
      </c>
      <c r="R285" s="129">
        <f>P285+Q285</f>
        <v>4305.7</v>
      </c>
      <c r="S285" s="95">
        <v>0</v>
      </c>
      <c r="T285" s="95">
        <f>R285+S285</f>
        <v>4305.7</v>
      </c>
      <c r="U285" s="95">
        <v>0</v>
      </c>
      <c r="V285" s="95">
        <f>T285+U285</f>
        <v>4305.7</v>
      </c>
      <c r="W285" s="95">
        <v>0</v>
      </c>
      <c r="X285" s="95">
        <f>V285+W285</f>
        <v>4305.7</v>
      </c>
      <c r="Y285" s="95">
        <v>0</v>
      </c>
      <c r="Z285" s="95">
        <f>X285+Y285</f>
        <v>4305.7</v>
      </c>
    </row>
    <row r="286" spans="1:26" ht="16.5" x14ac:dyDescent="0.25">
      <c r="A286" s="30" t="s">
        <v>187</v>
      </c>
      <c r="B286" s="27" t="s">
        <v>139</v>
      </c>
      <c r="C286" s="27" t="s">
        <v>16</v>
      </c>
      <c r="D286" s="42" t="s">
        <v>188</v>
      </c>
      <c r="E286" s="29" t="s">
        <v>58</v>
      </c>
      <c r="F286" s="96">
        <f t="shared" ref="F286:H286" si="444">F287+F290</f>
        <v>4649.2</v>
      </c>
      <c r="G286" s="96">
        <f t="shared" si="444"/>
        <v>0</v>
      </c>
      <c r="H286" s="96">
        <f t="shared" si="444"/>
        <v>4649.2</v>
      </c>
      <c r="I286" s="96">
        <f t="shared" ref="I286:J286" si="445">I287+I290</f>
        <v>0</v>
      </c>
      <c r="J286" s="96">
        <f t="shared" si="445"/>
        <v>4649.2</v>
      </c>
      <c r="K286" s="96">
        <f t="shared" ref="K286:L286" si="446">K287+K290</f>
        <v>0</v>
      </c>
      <c r="L286" s="96">
        <f t="shared" si="446"/>
        <v>4649.2</v>
      </c>
      <c r="M286" s="95">
        <f t="shared" ref="M286:N286" si="447">M287+M290</f>
        <v>0</v>
      </c>
      <c r="N286" s="96">
        <f t="shared" si="447"/>
        <v>4649.2</v>
      </c>
      <c r="O286" s="96">
        <f t="shared" ref="O286:P286" si="448">O287+O290</f>
        <v>0</v>
      </c>
      <c r="P286" s="96">
        <f t="shared" si="448"/>
        <v>4649.2</v>
      </c>
      <c r="Q286" s="96">
        <f t="shared" ref="Q286:R286" si="449">Q287+Q290</f>
        <v>0</v>
      </c>
      <c r="R286" s="96">
        <f t="shared" si="449"/>
        <v>4649.2</v>
      </c>
      <c r="S286" s="96">
        <f t="shared" ref="S286:T286" si="450">S287+S290</f>
        <v>0</v>
      </c>
      <c r="T286" s="96">
        <f t="shared" si="450"/>
        <v>4649.2</v>
      </c>
      <c r="U286" s="96">
        <f t="shared" ref="U286:V286" si="451">U287+U290</f>
        <v>0</v>
      </c>
      <c r="V286" s="96">
        <f t="shared" si="451"/>
        <v>4649.2</v>
      </c>
      <c r="W286" s="96">
        <f t="shared" ref="W286:X286" si="452">W287+W290</f>
        <v>0</v>
      </c>
      <c r="X286" s="96">
        <f t="shared" si="452"/>
        <v>4649.2</v>
      </c>
      <c r="Y286" s="96">
        <f t="shared" ref="Y286:Z286" si="453">Y287+Y290</f>
        <v>0</v>
      </c>
      <c r="Z286" s="96">
        <f t="shared" si="453"/>
        <v>4649.2</v>
      </c>
    </row>
    <row r="287" spans="1:26" ht="49.5" x14ac:dyDescent="0.25">
      <c r="A287" s="25" t="s">
        <v>189</v>
      </c>
      <c r="B287" s="17" t="s">
        <v>139</v>
      </c>
      <c r="C287" s="17" t="s">
        <v>16</v>
      </c>
      <c r="D287" s="37" t="s">
        <v>190</v>
      </c>
      <c r="E287" s="29" t="s">
        <v>58</v>
      </c>
      <c r="F287" s="95">
        <f t="shared" ref="F287:Y288" si="454">F288</f>
        <v>2404.1999999999998</v>
      </c>
      <c r="G287" s="95">
        <f t="shared" si="454"/>
        <v>0</v>
      </c>
      <c r="H287" s="95">
        <f t="shared" si="454"/>
        <v>2404.1999999999998</v>
      </c>
      <c r="I287" s="95">
        <f t="shared" si="454"/>
        <v>0</v>
      </c>
      <c r="J287" s="95">
        <f t="shared" si="454"/>
        <v>2404.1999999999998</v>
      </c>
      <c r="K287" s="95">
        <f t="shared" si="454"/>
        <v>0</v>
      </c>
      <c r="L287" s="95">
        <f t="shared" si="454"/>
        <v>2404.1999999999998</v>
      </c>
      <c r="M287" s="95">
        <f t="shared" si="454"/>
        <v>0</v>
      </c>
      <c r="N287" s="95">
        <f t="shared" si="454"/>
        <v>2404.1999999999998</v>
      </c>
      <c r="O287" s="95">
        <f t="shared" si="454"/>
        <v>0</v>
      </c>
      <c r="P287" s="95">
        <f t="shared" si="454"/>
        <v>2404.1999999999998</v>
      </c>
      <c r="Q287" s="95">
        <f t="shared" si="454"/>
        <v>0</v>
      </c>
      <c r="R287" s="95">
        <f t="shared" si="454"/>
        <v>2404.1999999999998</v>
      </c>
      <c r="S287" s="95">
        <f t="shared" si="454"/>
        <v>0</v>
      </c>
      <c r="T287" s="95">
        <f t="shared" si="454"/>
        <v>2404.1999999999998</v>
      </c>
      <c r="U287" s="95">
        <f t="shared" si="454"/>
        <v>0</v>
      </c>
      <c r="V287" s="95">
        <f t="shared" ref="U287:Z288" si="455">V288</f>
        <v>2404.1999999999998</v>
      </c>
      <c r="W287" s="95">
        <f t="shared" si="454"/>
        <v>0</v>
      </c>
      <c r="X287" s="95">
        <f t="shared" si="455"/>
        <v>2404.1999999999998</v>
      </c>
      <c r="Y287" s="95">
        <f t="shared" si="454"/>
        <v>0</v>
      </c>
      <c r="Z287" s="95">
        <f t="shared" si="455"/>
        <v>2404.1999999999998</v>
      </c>
    </row>
    <row r="288" spans="1:26" ht="33" x14ac:dyDescent="0.25">
      <c r="A288" s="25" t="s">
        <v>100</v>
      </c>
      <c r="B288" s="17" t="s">
        <v>139</v>
      </c>
      <c r="C288" s="17" t="s">
        <v>16</v>
      </c>
      <c r="D288" s="37" t="s">
        <v>190</v>
      </c>
      <c r="E288" s="19" t="s">
        <v>101</v>
      </c>
      <c r="F288" s="95">
        <f t="shared" si="454"/>
        <v>2404.1999999999998</v>
      </c>
      <c r="G288" s="95">
        <f t="shared" si="454"/>
        <v>0</v>
      </c>
      <c r="H288" s="95">
        <f t="shared" si="454"/>
        <v>2404.1999999999998</v>
      </c>
      <c r="I288" s="95">
        <f t="shared" si="454"/>
        <v>0</v>
      </c>
      <c r="J288" s="95">
        <f t="shared" si="454"/>
        <v>2404.1999999999998</v>
      </c>
      <c r="K288" s="95">
        <f t="shared" si="454"/>
        <v>0</v>
      </c>
      <c r="L288" s="95">
        <f t="shared" si="454"/>
        <v>2404.1999999999998</v>
      </c>
      <c r="M288" s="95">
        <f t="shared" si="454"/>
        <v>0</v>
      </c>
      <c r="N288" s="95">
        <f t="shared" si="454"/>
        <v>2404.1999999999998</v>
      </c>
      <c r="O288" s="95">
        <f t="shared" si="454"/>
        <v>0</v>
      </c>
      <c r="P288" s="95">
        <f t="shared" si="454"/>
        <v>2404.1999999999998</v>
      </c>
      <c r="Q288" s="95">
        <f t="shared" si="454"/>
        <v>0</v>
      </c>
      <c r="R288" s="129">
        <f t="shared" si="454"/>
        <v>2404.1999999999998</v>
      </c>
      <c r="S288" s="95">
        <f t="shared" si="454"/>
        <v>0</v>
      </c>
      <c r="T288" s="95">
        <f t="shared" si="454"/>
        <v>2404.1999999999998</v>
      </c>
      <c r="U288" s="95">
        <f t="shared" si="455"/>
        <v>0</v>
      </c>
      <c r="V288" s="95">
        <f t="shared" si="455"/>
        <v>2404.1999999999998</v>
      </c>
      <c r="W288" s="95">
        <f t="shared" si="455"/>
        <v>0</v>
      </c>
      <c r="X288" s="95">
        <f t="shared" si="455"/>
        <v>2404.1999999999998</v>
      </c>
      <c r="Y288" s="95">
        <f t="shared" si="455"/>
        <v>0</v>
      </c>
      <c r="Z288" s="95">
        <f t="shared" si="455"/>
        <v>2404.1999999999998</v>
      </c>
    </row>
    <row r="289" spans="1:26" ht="16.5" x14ac:dyDescent="0.25">
      <c r="A289" s="25" t="s">
        <v>102</v>
      </c>
      <c r="B289" s="17" t="s">
        <v>139</v>
      </c>
      <c r="C289" s="17" t="s">
        <v>16</v>
      </c>
      <c r="D289" s="37" t="s">
        <v>190</v>
      </c>
      <c r="E289" s="19" t="s">
        <v>103</v>
      </c>
      <c r="F289" s="95">
        <v>2404.1999999999998</v>
      </c>
      <c r="G289" s="95">
        <v>0</v>
      </c>
      <c r="H289" s="95">
        <f>F289+G289</f>
        <v>2404.1999999999998</v>
      </c>
      <c r="I289" s="95">
        <v>0</v>
      </c>
      <c r="J289" s="95">
        <f>H289+I289</f>
        <v>2404.1999999999998</v>
      </c>
      <c r="K289" s="95">
        <v>0</v>
      </c>
      <c r="L289" s="95">
        <f>J289+K289</f>
        <v>2404.1999999999998</v>
      </c>
      <c r="M289" s="95">
        <v>0</v>
      </c>
      <c r="N289" s="95">
        <f>L289+M289</f>
        <v>2404.1999999999998</v>
      </c>
      <c r="O289" s="95">
        <v>0</v>
      </c>
      <c r="P289" s="95">
        <f>N289+O289</f>
        <v>2404.1999999999998</v>
      </c>
      <c r="Q289" s="95">
        <v>0</v>
      </c>
      <c r="R289" s="129">
        <f>P289+Q289</f>
        <v>2404.1999999999998</v>
      </c>
      <c r="S289" s="95">
        <v>0</v>
      </c>
      <c r="T289" s="95">
        <f>R289+S289</f>
        <v>2404.1999999999998</v>
      </c>
      <c r="U289" s="95">
        <v>0</v>
      </c>
      <c r="V289" s="95">
        <f>T289+U289</f>
        <v>2404.1999999999998</v>
      </c>
      <c r="W289" s="95">
        <v>0</v>
      </c>
      <c r="X289" s="95">
        <f>V289+W289</f>
        <v>2404.1999999999998</v>
      </c>
      <c r="Y289" s="95">
        <v>0</v>
      </c>
      <c r="Z289" s="95">
        <f>X289+Y289</f>
        <v>2404.1999999999998</v>
      </c>
    </row>
    <row r="290" spans="1:26" ht="19.899999999999999" customHeight="1" x14ac:dyDescent="0.25">
      <c r="A290" s="25" t="s">
        <v>112</v>
      </c>
      <c r="B290" s="17" t="s">
        <v>139</v>
      </c>
      <c r="C290" s="17" t="s">
        <v>16</v>
      </c>
      <c r="D290" s="37" t="s">
        <v>191</v>
      </c>
      <c r="E290" s="29" t="s">
        <v>58</v>
      </c>
      <c r="F290" s="95">
        <f t="shared" ref="F290:Y292" si="456">F291</f>
        <v>2245</v>
      </c>
      <c r="G290" s="95">
        <f t="shared" si="456"/>
        <v>0</v>
      </c>
      <c r="H290" s="95">
        <f t="shared" si="456"/>
        <v>2245</v>
      </c>
      <c r="I290" s="95">
        <f t="shared" si="456"/>
        <v>0</v>
      </c>
      <c r="J290" s="95">
        <f t="shared" si="456"/>
        <v>2245</v>
      </c>
      <c r="K290" s="95">
        <f t="shared" si="456"/>
        <v>0</v>
      </c>
      <c r="L290" s="95">
        <f t="shared" si="456"/>
        <v>2245</v>
      </c>
      <c r="M290" s="95">
        <f t="shared" si="456"/>
        <v>0</v>
      </c>
      <c r="N290" s="95">
        <f t="shared" si="456"/>
        <v>2245</v>
      </c>
      <c r="O290" s="95">
        <f t="shared" si="456"/>
        <v>0</v>
      </c>
      <c r="P290" s="95">
        <f t="shared" si="456"/>
        <v>2245</v>
      </c>
      <c r="Q290" s="95">
        <f t="shared" si="456"/>
        <v>0</v>
      </c>
      <c r="R290" s="95">
        <f t="shared" si="456"/>
        <v>2245</v>
      </c>
      <c r="S290" s="95">
        <f t="shared" si="456"/>
        <v>0</v>
      </c>
      <c r="T290" s="95">
        <f t="shared" si="456"/>
        <v>2245</v>
      </c>
      <c r="U290" s="95">
        <f t="shared" si="456"/>
        <v>0</v>
      </c>
      <c r="V290" s="95">
        <f t="shared" ref="U290:Z292" si="457">V291</f>
        <v>2245</v>
      </c>
      <c r="W290" s="95">
        <f t="shared" si="456"/>
        <v>0</v>
      </c>
      <c r="X290" s="95">
        <f t="shared" si="457"/>
        <v>2245</v>
      </c>
      <c r="Y290" s="95">
        <f t="shared" si="456"/>
        <v>0</v>
      </c>
      <c r="Z290" s="95">
        <f t="shared" si="457"/>
        <v>2245</v>
      </c>
    </row>
    <row r="291" spans="1:26" ht="33" x14ac:dyDescent="0.25">
      <c r="A291" s="25" t="s">
        <v>192</v>
      </c>
      <c r="B291" s="17" t="s">
        <v>139</v>
      </c>
      <c r="C291" s="17" t="s">
        <v>16</v>
      </c>
      <c r="D291" s="37" t="s">
        <v>193</v>
      </c>
      <c r="E291" s="29"/>
      <c r="F291" s="95">
        <f t="shared" si="456"/>
        <v>2245</v>
      </c>
      <c r="G291" s="95">
        <f t="shared" si="456"/>
        <v>0</v>
      </c>
      <c r="H291" s="95">
        <f t="shared" si="456"/>
        <v>2245</v>
      </c>
      <c r="I291" s="95">
        <f t="shared" si="456"/>
        <v>0</v>
      </c>
      <c r="J291" s="95">
        <f t="shared" si="456"/>
        <v>2245</v>
      </c>
      <c r="K291" s="95">
        <f t="shared" si="456"/>
        <v>0</v>
      </c>
      <c r="L291" s="95">
        <f t="shared" si="456"/>
        <v>2245</v>
      </c>
      <c r="M291" s="95">
        <f t="shared" si="456"/>
        <v>0</v>
      </c>
      <c r="N291" s="95">
        <f t="shared" si="456"/>
        <v>2245</v>
      </c>
      <c r="O291" s="95">
        <f t="shared" si="456"/>
        <v>0</v>
      </c>
      <c r="P291" s="95">
        <f t="shared" si="456"/>
        <v>2245</v>
      </c>
      <c r="Q291" s="95">
        <f t="shared" si="456"/>
        <v>0</v>
      </c>
      <c r="R291" s="95">
        <f t="shared" si="456"/>
        <v>2245</v>
      </c>
      <c r="S291" s="95">
        <f t="shared" si="456"/>
        <v>0</v>
      </c>
      <c r="T291" s="95">
        <f t="shared" si="456"/>
        <v>2245</v>
      </c>
      <c r="U291" s="95">
        <f t="shared" si="457"/>
        <v>0</v>
      </c>
      <c r="V291" s="95">
        <f t="shared" si="457"/>
        <v>2245</v>
      </c>
      <c r="W291" s="95">
        <f t="shared" si="457"/>
        <v>0</v>
      </c>
      <c r="X291" s="95">
        <f t="shared" si="457"/>
        <v>2245</v>
      </c>
      <c r="Y291" s="95">
        <f t="shared" si="457"/>
        <v>0</v>
      </c>
      <c r="Z291" s="95">
        <f t="shared" si="457"/>
        <v>2245</v>
      </c>
    </row>
    <row r="292" spans="1:26" ht="33" x14ac:dyDescent="0.25">
      <c r="A292" s="25" t="s">
        <v>100</v>
      </c>
      <c r="B292" s="17" t="s">
        <v>139</v>
      </c>
      <c r="C292" s="17" t="s">
        <v>16</v>
      </c>
      <c r="D292" s="37" t="s">
        <v>193</v>
      </c>
      <c r="E292" s="19" t="s">
        <v>101</v>
      </c>
      <c r="F292" s="95">
        <f t="shared" si="456"/>
        <v>2245</v>
      </c>
      <c r="G292" s="95">
        <f t="shared" si="456"/>
        <v>0</v>
      </c>
      <c r="H292" s="95">
        <f t="shared" si="456"/>
        <v>2245</v>
      </c>
      <c r="I292" s="95">
        <f t="shared" si="456"/>
        <v>0</v>
      </c>
      <c r="J292" s="95">
        <f t="shared" si="456"/>
        <v>2245</v>
      </c>
      <c r="K292" s="95">
        <f t="shared" si="456"/>
        <v>0</v>
      </c>
      <c r="L292" s="95">
        <f t="shared" si="456"/>
        <v>2245</v>
      </c>
      <c r="M292" s="95">
        <f t="shared" si="456"/>
        <v>0</v>
      </c>
      <c r="N292" s="95">
        <f t="shared" si="456"/>
        <v>2245</v>
      </c>
      <c r="O292" s="95">
        <f t="shared" si="456"/>
        <v>0</v>
      </c>
      <c r="P292" s="95">
        <f t="shared" si="456"/>
        <v>2245</v>
      </c>
      <c r="Q292" s="95">
        <f t="shared" si="456"/>
        <v>0</v>
      </c>
      <c r="R292" s="129">
        <f t="shared" si="456"/>
        <v>2245</v>
      </c>
      <c r="S292" s="95">
        <f t="shared" si="456"/>
        <v>0</v>
      </c>
      <c r="T292" s="95">
        <f t="shared" si="456"/>
        <v>2245</v>
      </c>
      <c r="U292" s="95">
        <f t="shared" si="457"/>
        <v>0</v>
      </c>
      <c r="V292" s="95">
        <f t="shared" si="457"/>
        <v>2245</v>
      </c>
      <c r="W292" s="95">
        <f t="shared" si="457"/>
        <v>0</v>
      </c>
      <c r="X292" s="95">
        <f t="shared" si="457"/>
        <v>2245</v>
      </c>
      <c r="Y292" s="95">
        <f t="shared" si="457"/>
        <v>0</v>
      </c>
      <c r="Z292" s="95">
        <f t="shared" si="457"/>
        <v>2245</v>
      </c>
    </row>
    <row r="293" spans="1:26" ht="16.5" x14ac:dyDescent="0.25">
      <c r="A293" s="25" t="s">
        <v>102</v>
      </c>
      <c r="B293" s="17" t="s">
        <v>139</v>
      </c>
      <c r="C293" s="17" t="s">
        <v>16</v>
      </c>
      <c r="D293" s="37" t="s">
        <v>193</v>
      </c>
      <c r="E293" s="19" t="s">
        <v>103</v>
      </c>
      <c r="F293" s="95">
        <v>2245</v>
      </c>
      <c r="G293" s="95">
        <v>0</v>
      </c>
      <c r="H293" s="95">
        <f>F293+G293</f>
        <v>2245</v>
      </c>
      <c r="I293" s="95">
        <v>0</v>
      </c>
      <c r="J293" s="95">
        <f>H293+I293</f>
        <v>2245</v>
      </c>
      <c r="K293" s="95">
        <v>0</v>
      </c>
      <c r="L293" s="95">
        <f>J293+K293</f>
        <v>2245</v>
      </c>
      <c r="M293" s="95">
        <v>0</v>
      </c>
      <c r="N293" s="95">
        <f>L293+M293</f>
        <v>2245</v>
      </c>
      <c r="O293" s="95">
        <v>0</v>
      </c>
      <c r="P293" s="95">
        <f>N293+O293</f>
        <v>2245</v>
      </c>
      <c r="Q293" s="95">
        <v>0</v>
      </c>
      <c r="R293" s="129">
        <f>P293+Q293</f>
        <v>2245</v>
      </c>
      <c r="S293" s="95">
        <v>0</v>
      </c>
      <c r="T293" s="95">
        <f>R293+S293</f>
        <v>2245</v>
      </c>
      <c r="U293" s="95">
        <v>0</v>
      </c>
      <c r="V293" s="95">
        <f>T293+U293</f>
        <v>2245</v>
      </c>
      <c r="W293" s="95">
        <v>0</v>
      </c>
      <c r="X293" s="95">
        <f>V293+W293</f>
        <v>2245</v>
      </c>
      <c r="Y293" s="95">
        <v>0</v>
      </c>
      <c r="Z293" s="95">
        <f>X293+Y293</f>
        <v>2245</v>
      </c>
    </row>
    <row r="294" spans="1:26" ht="16.5" x14ac:dyDescent="0.25">
      <c r="A294" s="30" t="s">
        <v>194</v>
      </c>
      <c r="B294" s="27" t="s">
        <v>139</v>
      </c>
      <c r="C294" s="27" t="s">
        <v>16</v>
      </c>
      <c r="D294" s="42" t="s">
        <v>195</v>
      </c>
      <c r="E294" s="19" t="s">
        <v>58</v>
      </c>
      <c r="F294" s="96">
        <f t="shared" ref="F294:H294" si="458">F295+F298</f>
        <v>43917.599999999999</v>
      </c>
      <c r="G294" s="96">
        <f t="shared" si="458"/>
        <v>3076.6</v>
      </c>
      <c r="H294" s="96">
        <f t="shared" si="458"/>
        <v>46994.2</v>
      </c>
      <c r="I294" s="96">
        <f t="shared" ref="I294:J294" si="459">I295+I298</f>
        <v>0</v>
      </c>
      <c r="J294" s="96">
        <f t="shared" si="459"/>
        <v>46994.2</v>
      </c>
      <c r="K294" s="96">
        <f t="shared" ref="K294:L294" si="460">K295+K298</f>
        <v>3895.3</v>
      </c>
      <c r="L294" s="96">
        <f t="shared" si="460"/>
        <v>50889.5</v>
      </c>
      <c r="M294" s="95">
        <f t="shared" ref="M294:N294" si="461">M295+M298</f>
        <v>0</v>
      </c>
      <c r="N294" s="96">
        <f t="shared" si="461"/>
        <v>50889.5</v>
      </c>
      <c r="O294" s="96">
        <f t="shared" ref="O294:P294" si="462">O295+O298</f>
        <v>0</v>
      </c>
      <c r="P294" s="96">
        <f t="shared" si="462"/>
        <v>50889.5</v>
      </c>
      <c r="Q294" s="96">
        <f t="shared" ref="Q294:R294" si="463">Q295+Q298</f>
        <v>-1457.2000000000003</v>
      </c>
      <c r="R294" s="96">
        <f t="shared" si="463"/>
        <v>49432.299999999996</v>
      </c>
      <c r="S294" s="96">
        <f t="shared" ref="S294:T294" si="464">S295+S298</f>
        <v>595.1</v>
      </c>
      <c r="T294" s="96">
        <f t="shared" si="464"/>
        <v>50027.399999999994</v>
      </c>
      <c r="U294" s="96">
        <f t="shared" ref="U294:V294" si="465">U295+U298</f>
        <v>0</v>
      </c>
      <c r="V294" s="96">
        <f t="shared" si="465"/>
        <v>50027.399999999994</v>
      </c>
      <c r="W294" s="96">
        <f t="shared" ref="W294:X294" si="466">W295+W298</f>
        <v>0</v>
      </c>
      <c r="X294" s="96">
        <f t="shared" si="466"/>
        <v>50027.399999999994</v>
      </c>
      <c r="Y294" s="96">
        <f t="shared" ref="Y294:Z294" si="467">Y295+Y298</f>
        <v>0</v>
      </c>
      <c r="Z294" s="96">
        <f t="shared" si="467"/>
        <v>50027.399999999994</v>
      </c>
    </row>
    <row r="295" spans="1:26" ht="49.5" x14ac:dyDescent="0.25">
      <c r="A295" s="25" t="s">
        <v>196</v>
      </c>
      <c r="B295" s="17" t="s">
        <v>139</v>
      </c>
      <c r="C295" s="17" t="s">
        <v>16</v>
      </c>
      <c r="D295" s="37" t="s">
        <v>197</v>
      </c>
      <c r="E295" s="29" t="s">
        <v>58</v>
      </c>
      <c r="F295" s="95">
        <f t="shared" ref="F295:Y296" si="468">F296</f>
        <v>39817.599999999999</v>
      </c>
      <c r="G295" s="95">
        <f t="shared" si="468"/>
        <v>3076.6</v>
      </c>
      <c r="H295" s="95">
        <f t="shared" si="468"/>
        <v>42894.2</v>
      </c>
      <c r="I295" s="95">
        <f t="shared" si="468"/>
        <v>0</v>
      </c>
      <c r="J295" s="95">
        <f t="shared" si="468"/>
        <v>42894.2</v>
      </c>
      <c r="K295" s="95">
        <f t="shared" si="468"/>
        <v>0</v>
      </c>
      <c r="L295" s="95">
        <f t="shared" si="468"/>
        <v>42894.2</v>
      </c>
      <c r="M295" s="95">
        <f t="shared" si="468"/>
        <v>0</v>
      </c>
      <c r="N295" s="95">
        <f t="shared" si="468"/>
        <v>42894.2</v>
      </c>
      <c r="O295" s="95">
        <f t="shared" si="468"/>
        <v>0</v>
      </c>
      <c r="P295" s="95">
        <f t="shared" si="468"/>
        <v>42894.2</v>
      </c>
      <c r="Q295" s="95">
        <f t="shared" si="468"/>
        <v>2438.1</v>
      </c>
      <c r="R295" s="95">
        <f t="shared" si="468"/>
        <v>45332.299999999996</v>
      </c>
      <c r="S295" s="95">
        <f t="shared" si="468"/>
        <v>595.1</v>
      </c>
      <c r="T295" s="95">
        <f t="shared" si="468"/>
        <v>45927.399999999994</v>
      </c>
      <c r="U295" s="95">
        <f t="shared" si="468"/>
        <v>0</v>
      </c>
      <c r="V295" s="95">
        <f t="shared" ref="U295:Z296" si="469">V296</f>
        <v>45927.399999999994</v>
      </c>
      <c r="W295" s="95">
        <f t="shared" si="468"/>
        <v>0</v>
      </c>
      <c r="X295" s="95">
        <f t="shared" si="469"/>
        <v>45927.399999999994</v>
      </c>
      <c r="Y295" s="95">
        <f t="shared" si="468"/>
        <v>0</v>
      </c>
      <c r="Z295" s="95">
        <f t="shared" si="469"/>
        <v>45927.399999999994</v>
      </c>
    </row>
    <row r="296" spans="1:26" ht="33" x14ac:dyDescent="0.25">
      <c r="A296" s="25" t="s">
        <v>100</v>
      </c>
      <c r="B296" s="17" t="s">
        <v>139</v>
      </c>
      <c r="C296" s="17" t="s">
        <v>16</v>
      </c>
      <c r="D296" s="37" t="s">
        <v>197</v>
      </c>
      <c r="E296" s="19" t="s">
        <v>101</v>
      </c>
      <c r="F296" s="95">
        <f t="shared" si="468"/>
        <v>39817.599999999999</v>
      </c>
      <c r="G296" s="95">
        <f t="shared" si="468"/>
        <v>3076.6</v>
      </c>
      <c r="H296" s="95">
        <f t="shared" si="468"/>
        <v>42894.2</v>
      </c>
      <c r="I296" s="95">
        <f t="shared" si="468"/>
        <v>0</v>
      </c>
      <c r="J296" s="95">
        <f t="shared" si="468"/>
        <v>42894.2</v>
      </c>
      <c r="K296" s="95">
        <f t="shared" si="468"/>
        <v>0</v>
      </c>
      <c r="L296" s="95">
        <f t="shared" si="468"/>
        <v>42894.2</v>
      </c>
      <c r="M296" s="95">
        <f t="shared" si="468"/>
        <v>0</v>
      </c>
      <c r="N296" s="95">
        <f t="shared" si="468"/>
        <v>42894.2</v>
      </c>
      <c r="O296" s="95">
        <f t="shared" si="468"/>
        <v>0</v>
      </c>
      <c r="P296" s="95">
        <f t="shared" si="468"/>
        <v>42894.2</v>
      </c>
      <c r="Q296" s="95">
        <f t="shared" si="468"/>
        <v>2438.1</v>
      </c>
      <c r="R296" s="129">
        <f t="shared" si="468"/>
        <v>45332.299999999996</v>
      </c>
      <c r="S296" s="95">
        <f t="shared" si="468"/>
        <v>595.1</v>
      </c>
      <c r="T296" s="95">
        <f t="shared" si="468"/>
        <v>45927.399999999994</v>
      </c>
      <c r="U296" s="95">
        <f t="shared" si="469"/>
        <v>0</v>
      </c>
      <c r="V296" s="95">
        <f t="shared" si="469"/>
        <v>45927.399999999994</v>
      </c>
      <c r="W296" s="95">
        <f t="shared" si="469"/>
        <v>0</v>
      </c>
      <c r="X296" s="95">
        <f t="shared" si="469"/>
        <v>45927.399999999994</v>
      </c>
      <c r="Y296" s="95">
        <f t="shared" si="469"/>
        <v>0</v>
      </c>
      <c r="Z296" s="95">
        <f t="shared" si="469"/>
        <v>45927.399999999994</v>
      </c>
    </row>
    <row r="297" spans="1:26" ht="16.5" x14ac:dyDescent="0.25">
      <c r="A297" s="25" t="s">
        <v>102</v>
      </c>
      <c r="B297" s="17" t="s">
        <v>139</v>
      </c>
      <c r="C297" s="17" t="s">
        <v>16</v>
      </c>
      <c r="D297" s="37" t="s">
        <v>197</v>
      </c>
      <c r="E297" s="19" t="s">
        <v>103</v>
      </c>
      <c r="F297" s="95">
        <v>39817.599999999999</v>
      </c>
      <c r="G297" s="95">
        <v>3076.6</v>
      </c>
      <c r="H297" s="95">
        <f>F297+G297</f>
        <v>42894.2</v>
      </c>
      <c r="I297" s="95">
        <v>0</v>
      </c>
      <c r="J297" s="95">
        <f>H297+I297</f>
        <v>42894.2</v>
      </c>
      <c r="K297" s="95">
        <v>0</v>
      </c>
      <c r="L297" s="95">
        <f>J297+K297</f>
        <v>42894.2</v>
      </c>
      <c r="M297" s="95">
        <v>0</v>
      </c>
      <c r="N297" s="95">
        <f>L297+M297</f>
        <v>42894.2</v>
      </c>
      <c r="O297" s="95">
        <v>0</v>
      </c>
      <c r="P297" s="95">
        <f>N297+O297</f>
        <v>42894.2</v>
      </c>
      <c r="Q297" s="95">
        <v>2438.1</v>
      </c>
      <c r="R297" s="129">
        <f>P297+Q297</f>
        <v>45332.299999999996</v>
      </c>
      <c r="S297" s="95">
        <v>595.1</v>
      </c>
      <c r="T297" s="95">
        <f>R297+S297</f>
        <v>45927.399999999994</v>
      </c>
      <c r="U297" s="95">
        <v>0</v>
      </c>
      <c r="V297" s="95">
        <f>T297+U297</f>
        <v>45927.399999999994</v>
      </c>
      <c r="W297" s="95">
        <v>0</v>
      </c>
      <c r="X297" s="95">
        <f>V297+W297</f>
        <v>45927.399999999994</v>
      </c>
      <c r="Y297" s="95">
        <v>0</v>
      </c>
      <c r="Z297" s="95">
        <f>X297+Y297</f>
        <v>45927.399999999994</v>
      </c>
    </row>
    <row r="298" spans="1:26" ht="18.600000000000001" customHeight="1" x14ac:dyDescent="0.25">
      <c r="A298" s="25" t="s">
        <v>112</v>
      </c>
      <c r="B298" s="17" t="s">
        <v>139</v>
      </c>
      <c r="C298" s="17" t="s">
        <v>16</v>
      </c>
      <c r="D298" s="37" t="s">
        <v>198</v>
      </c>
      <c r="E298" s="54" t="s">
        <v>58</v>
      </c>
      <c r="F298" s="95">
        <f>F299</f>
        <v>4100</v>
      </c>
      <c r="G298" s="95">
        <f t="shared" ref="G298:Y300" si="470">G299</f>
        <v>0</v>
      </c>
      <c r="H298" s="95">
        <f t="shared" si="470"/>
        <v>4100</v>
      </c>
      <c r="I298" s="95">
        <f t="shared" si="470"/>
        <v>0</v>
      </c>
      <c r="J298" s="95">
        <f t="shared" si="470"/>
        <v>4100</v>
      </c>
      <c r="K298" s="95">
        <f t="shared" si="470"/>
        <v>3895.3</v>
      </c>
      <c r="L298" s="95">
        <f t="shared" si="470"/>
        <v>7995.3</v>
      </c>
      <c r="M298" s="95">
        <f t="shared" si="470"/>
        <v>0</v>
      </c>
      <c r="N298" s="95">
        <f t="shared" si="470"/>
        <v>7995.3</v>
      </c>
      <c r="O298" s="95">
        <f t="shared" si="470"/>
        <v>0</v>
      </c>
      <c r="P298" s="95">
        <f t="shared" si="470"/>
        <v>7995.3</v>
      </c>
      <c r="Q298" s="95">
        <f t="shared" si="470"/>
        <v>-3895.3</v>
      </c>
      <c r="R298" s="95">
        <f t="shared" si="470"/>
        <v>4100</v>
      </c>
      <c r="S298" s="95">
        <f t="shared" si="470"/>
        <v>0</v>
      </c>
      <c r="T298" s="95">
        <f t="shared" si="470"/>
        <v>4100</v>
      </c>
      <c r="U298" s="95">
        <f t="shared" si="470"/>
        <v>0</v>
      </c>
      <c r="V298" s="95">
        <f t="shared" si="470"/>
        <v>4100</v>
      </c>
      <c r="W298" s="95">
        <f t="shared" si="470"/>
        <v>0</v>
      </c>
      <c r="X298" s="95">
        <f t="shared" ref="W298:Z300" si="471">X299</f>
        <v>4100</v>
      </c>
      <c r="Y298" s="95">
        <f t="shared" si="470"/>
        <v>0</v>
      </c>
      <c r="Z298" s="95">
        <f t="shared" si="471"/>
        <v>4100</v>
      </c>
    </row>
    <row r="299" spans="1:26" ht="16.5" x14ac:dyDescent="0.25">
      <c r="A299" s="25" t="s">
        <v>114</v>
      </c>
      <c r="B299" s="17" t="s">
        <v>139</v>
      </c>
      <c r="C299" s="17" t="s">
        <v>16</v>
      </c>
      <c r="D299" s="18" t="s">
        <v>438</v>
      </c>
      <c r="E299" s="19"/>
      <c r="F299" s="95">
        <f t="shared" ref="F299:Y300" si="472">F300</f>
        <v>4100</v>
      </c>
      <c r="G299" s="95">
        <f t="shared" si="472"/>
        <v>0</v>
      </c>
      <c r="H299" s="95">
        <f t="shared" si="472"/>
        <v>4100</v>
      </c>
      <c r="I299" s="95">
        <f t="shared" si="472"/>
        <v>0</v>
      </c>
      <c r="J299" s="95">
        <f t="shared" si="472"/>
        <v>4100</v>
      </c>
      <c r="K299" s="95">
        <f t="shared" si="472"/>
        <v>3895.3</v>
      </c>
      <c r="L299" s="95">
        <f t="shared" si="472"/>
        <v>7995.3</v>
      </c>
      <c r="M299" s="95">
        <f t="shared" si="472"/>
        <v>0</v>
      </c>
      <c r="N299" s="95">
        <f t="shared" si="472"/>
        <v>7995.3</v>
      </c>
      <c r="O299" s="95">
        <f t="shared" si="472"/>
        <v>0</v>
      </c>
      <c r="P299" s="95">
        <f t="shared" si="472"/>
        <v>7995.3</v>
      </c>
      <c r="Q299" s="95">
        <f t="shared" si="472"/>
        <v>-3895.3</v>
      </c>
      <c r="R299" s="95">
        <f t="shared" si="472"/>
        <v>4100</v>
      </c>
      <c r="S299" s="95">
        <f t="shared" si="472"/>
        <v>0</v>
      </c>
      <c r="T299" s="95">
        <f t="shared" si="472"/>
        <v>4100</v>
      </c>
      <c r="U299" s="95">
        <f t="shared" si="472"/>
        <v>0</v>
      </c>
      <c r="V299" s="95">
        <f t="shared" si="470"/>
        <v>4100</v>
      </c>
      <c r="W299" s="95">
        <f t="shared" si="472"/>
        <v>0</v>
      </c>
      <c r="X299" s="95">
        <f t="shared" si="471"/>
        <v>4100</v>
      </c>
      <c r="Y299" s="95">
        <f t="shared" si="472"/>
        <v>0</v>
      </c>
      <c r="Z299" s="95">
        <f t="shared" si="471"/>
        <v>4100</v>
      </c>
    </row>
    <row r="300" spans="1:26" ht="33" x14ac:dyDescent="0.25">
      <c r="A300" s="25" t="s">
        <v>100</v>
      </c>
      <c r="B300" s="17" t="s">
        <v>139</v>
      </c>
      <c r="C300" s="17" t="s">
        <v>16</v>
      </c>
      <c r="D300" s="18" t="s">
        <v>438</v>
      </c>
      <c r="E300" s="19" t="s">
        <v>101</v>
      </c>
      <c r="F300" s="95">
        <f t="shared" si="472"/>
        <v>4100</v>
      </c>
      <c r="G300" s="95">
        <f t="shared" si="472"/>
        <v>0</v>
      </c>
      <c r="H300" s="95">
        <f t="shared" si="472"/>
        <v>4100</v>
      </c>
      <c r="I300" s="95">
        <f t="shared" si="472"/>
        <v>0</v>
      </c>
      <c r="J300" s="95">
        <f t="shared" si="472"/>
        <v>4100</v>
      </c>
      <c r="K300" s="95">
        <f t="shared" si="472"/>
        <v>3895.3</v>
      </c>
      <c r="L300" s="95">
        <f t="shared" si="472"/>
        <v>7995.3</v>
      </c>
      <c r="M300" s="95">
        <f t="shared" si="472"/>
        <v>0</v>
      </c>
      <c r="N300" s="95">
        <f t="shared" si="472"/>
        <v>7995.3</v>
      </c>
      <c r="O300" s="95">
        <f t="shared" si="472"/>
        <v>0</v>
      </c>
      <c r="P300" s="95">
        <f t="shared" si="472"/>
        <v>7995.3</v>
      </c>
      <c r="Q300" s="95">
        <f t="shared" si="472"/>
        <v>-3895.3</v>
      </c>
      <c r="R300" s="129">
        <f t="shared" si="472"/>
        <v>4100</v>
      </c>
      <c r="S300" s="95">
        <f t="shared" si="472"/>
        <v>0</v>
      </c>
      <c r="T300" s="95">
        <f t="shared" si="472"/>
        <v>4100</v>
      </c>
      <c r="U300" s="95">
        <f t="shared" si="470"/>
        <v>0</v>
      </c>
      <c r="V300" s="95">
        <f t="shared" si="470"/>
        <v>4100</v>
      </c>
      <c r="W300" s="95">
        <f t="shared" si="471"/>
        <v>0</v>
      </c>
      <c r="X300" s="95">
        <f t="shared" si="471"/>
        <v>4100</v>
      </c>
      <c r="Y300" s="95">
        <f t="shared" si="471"/>
        <v>0</v>
      </c>
      <c r="Z300" s="95">
        <f t="shared" si="471"/>
        <v>4100</v>
      </c>
    </row>
    <row r="301" spans="1:26" ht="16.5" x14ac:dyDescent="0.25">
      <c r="A301" s="25" t="s">
        <v>102</v>
      </c>
      <c r="B301" s="17" t="s">
        <v>139</v>
      </c>
      <c r="C301" s="17" t="s">
        <v>16</v>
      </c>
      <c r="D301" s="18" t="s">
        <v>438</v>
      </c>
      <c r="E301" s="19" t="s">
        <v>103</v>
      </c>
      <c r="F301" s="95">
        <v>4100</v>
      </c>
      <c r="G301" s="95">
        <v>0</v>
      </c>
      <c r="H301" s="95">
        <f>F301+G301</f>
        <v>4100</v>
      </c>
      <c r="I301" s="95">
        <v>0</v>
      </c>
      <c r="J301" s="95">
        <f>H301+I301</f>
        <v>4100</v>
      </c>
      <c r="K301" s="95">
        <v>3895.3</v>
      </c>
      <c r="L301" s="95">
        <f>J301+K301</f>
        <v>7995.3</v>
      </c>
      <c r="M301" s="95">
        <v>0</v>
      </c>
      <c r="N301" s="95">
        <f>L301+M301</f>
        <v>7995.3</v>
      </c>
      <c r="O301" s="95">
        <v>0</v>
      </c>
      <c r="P301" s="95">
        <f>N301+O301</f>
        <v>7995.3</v>
      </c>
      <c r="Q301" s="95">
        <v>-3895.3</v>
      </c>
      <c r="R301" s="129">
        <f>P301+Q301</f>
        <v>4100</v>
      </c>
      <c r="S301" s="95">
        <v>0</v>
      </c>
      <c r="T301" s="95">
        <f>R301+S301</f>
        <v>4100</v>
      </c>
      <c r="U301" s="95">
        <v>0</v>
      </c>
      <c r="V301" s="95">
        <f>T301+U301</f>
        <v>4100</v>
      </c>
      <c r="W301" s="95">
        <v>0</v>
      </c>
      <c r="X301" s="95">
        <f>V301+W301</f>
        <v>4100</v>
      </c>
      <c r="Y301" s="95">
        <v>0</v>
      </c>
      <c r="Z301" s="95">
        <f>X301+Y301</f>
        <v>4100</v>
      </c>
    </row>
    <row r="302" spans="1:26" ht="16.5" x14ac:dyDescent="0.25">
      <c r="A302" s="11" t="s">
        <v>7</v>
      </c>
      <c r="B302" s="9" t="s">
        <v>139</v>
      </c>
      <c r="C302" s="9" t="s">
        <v>16</v>
      </c>
      <c r="D302" s="10" t="s">
        <v>8</v>
      </c>
      <c r="E302" s="11"/>
      <c r="F302" s="93">
        <f t="shared" ref="F302:Z302" si="473">F303</f>
        <v>50854.2</v>
      </c>
      <c r="G302" s="93">
        <f t="shared" si="473"/>
        <v>53711.1</v>
      </c>
      <c r="H302" s="93">
        <f t="shared" si="473"/>
        <v>104565.3</v>
      </c>
      <c r="I302" s="93">
        <f t="shared" si="473"/>
        <v>0</v>
      </c>
      <c r="J302" s="93">
        <f t="shared" si="473"/>
        <v>104565.3</v>
      </c>
      <c r="K302" s="93">
        <f t="shared" si="473"/>
        <v>0</v>
      </c>
      <c r="L302" s="93">
        <f t="shared" si="473"/>
        <v>104565.3</v>
      </c>
      <c r="M302" s="95">
        <f t="shared" si="473"/>
        <v>-7036</v>
      </c>
      <c r="N302" s="93">
        <f t="shared" si="473"/>
        <v>97529.3</v>
      </c>
      <c r="O302" s="93">
        <f t="shared" si="473"/>
        <v>0</v>
      </c>
      <c r="P302" s="93">
        <f t="shared" si="473"/>
        <v>97529.3</v>
      </c>
      <c r="Q302" s="93">
        <f t="shared" si="473"/>
        <v>41512.700000000004</v>
      </c>
      <c r="R302" s="93">
        <f t="shared" si="473"/>
        <v>139042</v>
      </c>
      <c r="S302" s="93">
        <f t="shared" si="473"/>
        <v>1134.8</v>
      </c>
      <c r="T302" s="93">
        <f t="shared" si="473"/>
        <v>140176.79999999999</v>
      </c>
      <c r="U302" s="93">
        <f t="shared" si="473"/>
        <v>0</v>
      </c>
      <c r="V302" s="93">
        <f t="shared" si="473"/>
        <v>140176.79999999999</v>
      </c>
      <c r="W302" s="93">
        <f t="shared" si="473"/>
        <v>0</v>
      </c>
      <c r="X302" s="93">
        <f t="shared" si="473"/>
        <v>140176.79999999999</v>
      </c>
      <c r="Y302" s="93">
        <f t="shared" si="473"/>
        <v>0</v>
      </c>
      <c r="Z302" s="93">
        <f t="shared" si="473"/>
        <v>140176.79999999999</v>
      </c>
    </row>
    <row r="303" spans="1:26" ht="33" x14ac:dyDescent="0.25">
      <c r="A303" s="8" t="s">
        <v>199</v>
      </c>
      <c r="B303" s="9" t="s">
        <v>139</v>
      </c>
      <c r="C303" s="9" t="s">
        <v>16</v>
      </c>
      <c r="D303" s="10" t="s">
        <v>200</v>
      </c>
      <c r="E303" s="62" t="s">
        <v>58</v>
      </c>
      <c r="F303" s="93">
        <f>F304+F307+F310+F318</f>
        <v>50854.2</v>
      </c>
      <c r="G303" s="93">
        <f t="shared" ref="G303:H303" si="474">G304+G307+G310+G318</f>
        <v>53711.1</v>
      </c>
      <c r="H303" s="93">
        <f t="shared" si="474"/>
        <v>104565.3</v>
      </c>
      <c r="I303" s="93">
        <f t="shared" ref="I303:J303" si="475">I304+I307+I310+I318</f>
        <v>0</v>
      </c>
      <c r="J303" s="93">
        <f t="shared" si="475"/>
        <v>104565.3</v>
      </c>
      <c r="K303" s="93">
        <f t="shared" ref="K303:L303" si="476">K304+K307+K310+K318</f>
        <v>0</v>
      </c>
      <c r="L303" s="93">
        <f t="shared" si="476"/>
        <v>104565.3</v>
      </c>
      <c r="M303" s="95">
        <f t="shared" ref="M303:N303" si="477">M304+M307+M310+M318</f>
        <v>-7036</v>
      </c>
      <c r="N303" s="93">
        <f t="shared" si="477"/>
        <v>97529.3</v>
      </c>
      <c r="O303" s="93">
        <f t="shared" ref="O303:P303" si="478">O304+O307+O310+O318</f>
        <v>0</v>
      </c>
      <c r="P303" s="93">
        <f t="shared" si="478"/>
        <v>97529.3</v>
      </c>
      <c r="Q303" s="93">
        <f t="shared" ref="Q303:R303" si="479">Q304+Q307+Q310+Q318</f>
        <v>41512.700000000004</v>
      </c>
      <c r="R303" s="93">
        <f t="shared" si="479"/>
        <v>139042</v>
      </c>
      <c r="S303" s="93">
        <f t="shared" ref="S303:T303" si="480">S304+S307+S310+S318</f>
        <v>1134.8</v>
      </c>
      <c r="T303" s="93">
        <f t="shared" si="480"/>
        <v>140176.79999999999</v>
      </c>
      <c r="U303" s="93">
        <f t="shared" ref="U303:V303" si="481">U304+U307+U310+U318</f>
        <v>0</v>
      </c>
      <c r="V303" s="93">
        <f t="shared" si="481"/>
        <v>140176.79999999999</v>
      </c>
      <c r="W303" s="93">
        <f t="shared" ref="W303:X303" si="482">W304+W307+W310+W318</f>
        <v>0</v>
      </c>
      <c r="X303" s="93">
        <f t="shared" si="482"/>
        <v>140176.79999999999</v>
      </c>
      <c r="Y303" s="93">
        <f t="shared" ref="Y303:Z303" si="483">Y304+Y307+Y310+Y318</f>
        <v>0</v>
      </c>
      <c r="Z303" s="93">
        <f t="shared" si="483"/>
        <v>140176.79999999999</v>
      </c>
    </row>
    <row r="304" spans="1:26" ht="17.25" x14ac:dyDescent="0.3">
      <c r="A304" s="41" t="s">
        <v>201</v>
      </c>
      <c r="B304" s="13" t="s">
        <v>139</v>
      </c>
      <c r="C304" s="13" t="s">
        <v>16</v>
      </c>
      <c r="D304" s="34" t="s">
        <v>202</v>
      </c>
      <c r="E304" s="63" t="s">
        <v>58</v>
      </c>
      <c r="F304" s="94">
        <f t="shared" ref="F304:Y305" si="484">F305</f>
        <v>39127.5</v>
      </c>
      <c r="G304" s="94">
        <f t="shared" si="484"/>
        <v>621.79999999999995</v>
      </c>
      <c r="H304" s="94">
        <f t="shared" si="484"/>
        <v>39749.300000000003</v>
      </c>
      <c r="I304" s="94">
        <f t="shared" si="484"/>
        <v>0</v>
      </c>
      <c r="J304" s="94">
        <f t="shared" si="484"/>
        <v>39749.300000000003</v>
      </c>
      <c r="K304" s="94">
        <f t="shared" si="484"/>
        <v>0</v>
      </c>
      <c r="L304" s="94">
        <f t="shared" si="484"/>
        <v>39749.300000000003</v>
      </c>
      <c r="M304" s="95">
        <f t="shared" si="484"/>
        <v>0</v>
      </c>
      <c r="N304" s="94">
        <f t="shared" si="484"/>
        <v>39749.300000000003</v>
      </c>
      <c r="O304" s="94">
        <f t="shared" si="484"/>
        <v>0</v>
      </c>
      <c r="P304" s="94">
        <f t="shared" si="484"/>
        <v>39749.300000000003</v>
      </c>
      <c r="Q304" s="94">
        <f t="shared" si="484"/>
        <v>0</v>
      </c>
      <c r="R304" s="94">
        <f t="shared" si="484"/>
        <v>39749.300000000003</v>
      </c>
      <c r="S304" s="94">
        <f t="shared" si="484"/>
        <v>0</v>
      </c>
      <c r="T304" s="94">
        <f t="shared" si="484"/>
        <v>39749.300000000003</v>
      </c>
      <c r="U304" s="94">
        <f t="shared" si="484"/>
        <v>0</v>
      </c>
      <c r="V304" s="94">
        <f t="shared" ref="U304:Z305" si="485">V305</f>
        <v>39749.300000000003</v>
      </c>
      <c r="W304" s="94">
        <f t="shared" si="484"/>
        <v>0</v>
      </c>
      <c r="X304" s="94">
        <f t="shared" si="485"/>
        <v>39749.300000000003</v>
      </c>
      <c r="Y304" s="94">
        <f t="shared" si="484"/>
        <v>0</v>
      </c>
      <c r="Z304" s="94">
        <f t="shared" si="485"/>
        <v>39749.300000000003</v>
      </c>
    </row>
    <row r="305" spans="1:26" ht="33" x14ac:dyDescent="0.25">
      <c r="A305" s="25" t="s">
        <v>21</v>
      </c>
      <c r="B305" s="17" t="s">
        <v>139</v>
      </c>
      <c r="C305" s="17" t="s">
        <v>16</v>
      </c>
      <c r="D305" s="37" t="s">
        <v>202</v>
      </c>
      <c r="E305" s="67" t="s">
        <v>59</v>
      </c>
      <c r="F305" s="95">
        <f t="shared" si="484"/>
        <v>39127.5</v>
      </c>
      <c r="G305" s="95">
        <f t="shared" si="484"/>
        <v>621.79999999999995</v>
      </c>
      <c r="H305" s="95">
        <f t="shared" si="484"/>
        <v>39749.300000000003</v>
      </c>
      <c r="I305" s="95">
        <f t="shared" si="484"/>
        <v>0</v>
      </c>
      <c r="J305" s="95">
        <f t="shared" si="484"/>
        <v>39749.300000000003</v>
      </c>
      <c r="K305" s="95">
        <f t="shared" si="484"/>
        <v>0</v>
      </c>
      <c r="L305" s="95">
        <f t="shared" si="484"/>
        <v>39749.300000000003</v>
      </c>
      <c r="M305" s="95">
        <f t="shared" si="484"/>
        <v>0</v>
      </c>
      <c r="N305" s="96">
        <f t="shared" si="484"/>
        <v>39749.300000000003</v>
      </c>
      <c r="O305" s="96">
        <f t="shared" si="484"/>
        <v>0</v>
      </c>
      <c r="P305" s="96">
        <f t="shared" si="484"/>
        <v>39749.300000000003</v>
      </c>
      <c r="Q305" s="96">
        <f t="shared" si="484"/>
        <v>0</v>
      </c>
      <c r="R305" s="131">
        <f t="shared" si="484"/>
        <v>39749.300000000003</v>
      </c>
      <c r="S305" s="96">
        <f t="shared" si="484"/>
        <v>0</v>
      </c>
      <c r="T305" s="96">
        <f t="shared" si="484"/>
        <v>39749.300000000003</v>
      </c>
      <c r="U305" s="96">
        <f t="shared" si="485"/>
        <v>0</v>
      </c>
      <c r="V305" s="96">
        <f t="shared" si="485"/>
        <v>39749.300000000003</v>
      </c>
      <c r="W305" s="96">
        <f t="shared" si="485"/>
        <v>0</v>
      </c>
      <c r="X305" s="96">
        <f t="shared" si="485"/>
        <v>39749.300000000003</v>
      </c>
      <c r="Y305" s="96">
        <f t="shared" si="485"/>
        <v>0</v>
      </c>
      <c r="Z305" s="96">
        <f t="shared" si="485"/>
        <v>39749.300000000003</v>
      </c>
    </row>
    <row r="306" spans="1:26" ht="33" x14ac:dyDescent="0.25">
      <c r="A306" s="25" t="s">
        <v>22</v>
      </c>
      <c r="B306" s="17" t="s">
        <v>139</v>
      </c>
      <c r="C306" s="17" t="s">
        <v>16</v>
      </c>
      <c r="D306" s="37" t="s">
        <v>202</v>
      </c>
      <c r="E306" s="19" t="s">
        <v>60</v>
      </c>
      <c r="F306" s="95">
        <v>39127.5</v>
      </c>
      <c r="G306" s="95">
        <v>621.79999999999995</v>
      </c>
      <c r="H306" s="95">
        <f>F306+G306</f>
        <v>39749.300000000003</v>
      </c>
      <c r="I306" s="95">
        <v>0</v>
      </c>
      <c r="J306" s="95">
        <f>H306+I306</f>
        <v>39749.300000000003</v>
      </c>
      <c r="K306" s="95">
        <v>0</v>
      </c>
      <c r="L306" s="95">
        <f>J306+K306</f>
        <v>39749.300000000003</v>
      </c>
      <c r="M306" s="95">
        <v>0</v>
      </c>
      <c r="N306" s="95">
        <f>L306+M306</f>
        <v>39749.300000000003</v>
      </c>
      <c r="O306" s="95">
        <v>0</v>
      </c>
      <c r="P306" s="95">
        <f>N306+O306</f>
        <v>39749.300000000003</v>
      </c>
      <c r="Q306" s="95">
        <v>0</v>
      </c>
      <c r="R306" s="129">
        <f>P306+Q306</f>
        <v>39749.300000000003</v>
      </c>
      <c r="S306" s="95">
        <v>0</v>
      </c>
      <c r="T306" s="95">
        <f>R306+S306</f>
        <v>39749.300000000003</v>
      </c>
      <c r="U306" s="95">
        <v>0</v>
      </c>
      <c r="V306" s="95">
        <f>T306+U306</f>
        <v>39749.300000000003</v>
      </c>
      <c r="W306" s="95">
        <v>0</v>
      </c>
      <c r="X306" s="95">
        <f>V306+W306</f>
        <v>39749.300000000003</v>
      </c>
      <c r="Y306" s="95">
        <v>0</v>
      </c>
      <c r="Z306" s="95">
        <f>X306+Y306</f>
        <v>39749.300000000003</v>
      </c>
    </row>
    <row r="307" spans="1:26" ht="17.25" x14ac:dyDescent="0.3">
      <c r="A307" s="41" t="s">
        <v>203</v>
      </c>
      <c r="B307" s="13" t="s">
        <v>139</v>
      </c>
      <c r="C307" s="13" t="s">
        <v>16</v>
      </c>
      <c r="D307" s="34" t="s">
        <v>204</v>
      </c>
      <c r="E307" s="24" t="s">
        <v>58</v>
      </c>
      <c r="F307" s="94">
        <f t="shared" ref="F307:Y308" si="486">F308</f>
        <v>5000</v>
      </c>
      <c r="G307" s="94">
        <f t="shared" si="486"/>
        <v>166.2</v>
      </c>
      <c r="H307" s="94">
        <f t="shared" si="486"/>
        <v>5166.2</v>
      </c>
      <c r="I307" s="94">
        <f t="shared" si="486"/>
        <v>0</v>
      </c>
      <c r="J307" s="94">
        <f t="shared" si="486"/>
        <v>5166.2</v>
      </c>
      <c r="K307" s="94">
        <f t="shared" si="486"/>
        <v>0</v>
      </c>
      <c r="L307" s="94">
        <f t="shared" si="486"/>
        <v>5166.2</v>
      </c>
      <c r="M307" s="95">
        <f t="shared" si="486"/>
        <v>0</v>
      </c>
      <c r="N307" s="94">
        <f t="shared" si="486"/>
        <v>5166.2</v>
      </c>
      <c r="O307" s="94">
        <f t="shared" si="486"/>
        <v>0</v>
      </c>
      <c r="P307" s="94">
        <f t="shared" si="486"/>
        <v>5166.2</v>
      </c>
      <c r="Q307" s="94">
        <f t="shared" si="486"/>
        <v>0</v>
      </c>
      <c r="R307" s="94">
        <f t="shared" si="486"/>
        <v>5166.2</v>
      </c>
      <c r="S307" s="94">
        <f t="shared" si="486"/>
        <v>0</v>
      </c>
      <c r="T307" s="94">
        <f t="shared" si="486"/>
        <v>5166.2</v>
      </c>
      <c r="U307" s="94">
        <f t="shared" si="486"/>
        <v>0</v>
      </c>
      <c r="V307" s="94">
        <f t="shared" ref="U307:Z308" si="487">V308</f>
        <v>5166.2</v>
      </c>
      <c r="W307" s="94">
        <f t="shared" si="486"/>
        <v>0</v>
      </c>
      <c r="X307" s="94">
        <f t="shared" si="487"/>
        <v>5166.2</v>
      </c>
      <c r="Y307" s="94">
        <f t="shared" si="486"/>
        <v>0</v>
      </c>
      <c r="Z307" s="94">
        <f t="shared" si="487"/>
        <v>5166.2</v>
      </c>
    </row>
    <row r="308" spans="1:26" ht="33" x14ac:dyDescent="0.25">
      <c r="A308" s="25" t="s">
        <v>21</v>
      </c>
      <c r="B308" s="17" t="s">
        <v>139</v>
      </c>
      <c r="C308" s="17" t="s">
        <v>16</v>
      </c>
      <c r="D308" s="37" t="s">
        <v>204</v>
      </c>
      <c r="E308" s="19" t="s">
        <v>59</v>
      </c>
      <c r="F308" s="95">
        <f t="shared" si="486"/>
        <v>5000</v>
      </c>
      <c r="G308" s="95">
        <f t="shared" si="486"/>
        <v>166.2</v>
      </c>
      <c r="H308" s="95">
        <f t="shared" si="486"/>
        <v>5166.2</v>
      </c>
      <c r="I308" s="95">
        <f t="shared" si="486"/>
        <v>0</v>
      </c>
      <c r="J308" s="95">
        <f t="shared" si="486"/>
        <v>5166.2</v>
      </c>
      <c r="K308" s="95">
        <f t="shared" si="486"/>
        <v>0</v>
      </c>
      <c r="L308" s="95">
        <f t="shared" si="486"/>
        <v>5166.2</v>
      </c>
      <c r="M308" s="95">
        <f t="shared" si="486"/>
        <v>0</v>
      </c>
      <c r="N308" s="95">
        <f t="shared" si="486"/>
        <v>5166.2</v>
      </c>
      <c r="O308" s="95">
        <f t="shared" si="486"/>
        <v>0</v>
      </c>
      <c r="P308" s="95">
        <f t="shared" si="486"/>
        <v>5166.2</v>
      </c>
      <c r="Q308" s="95">
        <f t="shared" si="486"/>
        <v>0</v>
      </c>
      <c r="R308" s="129">
        <f t="shared" si="486"/>
        <v>5166.2</v>
      </c>
      <c r="S308" s="95">
        <f t="shared" si="486"/>
        <v>0</v>
      </c>
      <c r="T308" s="95">
        <f t="shared" si="486"/>
        <v>5166.2</v>
      </c>
      <c r="U308" s="95">
        <f t="shared" si="487"/>
        <v>0</v>
      </c>
      <c r="V308" s="95">
        <f t="shared" si="487"/>
        <v>5166.2</v>
      </c>
      <c r="W308" s="95">
        <f t="shared" si="487"/>
        <v>0</v>
      </c>
      <c r="X308" s="95">
        <f t="shared" si="487"/>
        <v>5166.2</v>
      </c>
      <c r="Y308" s="95">
        <f t="shared" si="487"/>
        <v>0</v>
      </c>
      <c r="Z308" s="95">
        <f t="shared" si="487"/>
        <v>5166.2</v>
      </c>
    </row>
    <row r="309" spans="1:26" ht="33" x14ac:dyDescent="0.25">
      <c r="A309" s="25" t="s">
        <v>22</v>
      </c>
      <c r="B309" s="17" t="s">
        <v>139</v>
      </c>
      <c r="C309" s="17" t="s">
        <v>16</v>
      </c>
      <c r="D309" s="37" t="s">
        <v>204</v>
      </c>
      <c r="E309" s="19" t="s">
        <v>60</v>
      </c>
      <c r="F309" s="95">
        <v>5000</v>
      </c>
      <c r="G309" s="95">
        <v>166.2</v>
      </c>
      <c r="H309" s="95">
        <f>F309+G309</f>
        <v>5166.2</v>
      </c>
      <c r="I309" s="95">
        <v>0</v>
      </c>
      <c r="J309" s="95">
        <f>H309+I309</f>
        <v>5166.2</v>
      </c>
      <c r="K309" s="95">
        <v>0</v>
      </c>
      <c r="L309" s="95">
        <f>J309+K309</f>
        <v>5166.2</v>
      </c>
      <c r="M309" s="95">
        <v>0</v>
      </c>
      <c r="N309" s="95">
        <f>L309+M309</f>
        <v>5166.2</v>
      </c>
      <c r="O309" s="95">
        <v>0</v>
      </c>
      <c r="P309" s="95">
        <f>N309+O309</f>
        <v>5166.2</v>
      </c>
      <c r="Q309" s="95">
        <v>0</v>
      </c>
      <c r="R309" s="129">
        <f>P309+Q309</f>
        <v>5166.2</v>
      </c>
      <c r="S309" s="95">
        <v>0</v>
      </c>
      <c r="T309" s="95">
        <f>R309+S309</f>
        <v>5166.2</v>
      </c>
      <c r="U309" s="95">
        <v>0</v>
      </c>
      <c r="V309" s="95">
        <f>T309+U309</f>
        <v>5166.2</v>
      </c>
      <c r="W309" s="95">
        <v>0</v>
      </c>
      <c r="X309" s="95">
        <f>V309+W309</f>
        <v>5166.2</v>
      </c>
      <c r="Y309" s="95">
        <v>0</v>
      </c>
      <c r="Z309" s="95">
        <f>X309+Y309</f>
        <v>5166.2</v>
      </c>
    </row>
    <row r="310" spans="1:26" ht="17.25" x14ac:dyDescent="0.3">
      <c r="A310" s="41" t="s">
        <v>205</v>
      </c>
      <c r="B310" s="13" t="s">
        <v>139</v>
      </c>
      <c r="C310" s="13" t="s">
        <v>16</v>
      </c>
      <c r="D310" s="34" t="s">
        <v>206</v>
      </c>
      <c r="E310" s="24" t="s">
        <v>58</v>
      </c>
      <c r="F310" s="94">
        <f t="shared" ref="F310:H310" si="488">F311+F314</f>
        <v>5526.7</v>
      </c>
      <c r="G310" s="94">
        <f t="shared" si="488"/>
        <v>28682.899999999998</v>
      </c>
      <c r="H310" s="94">
        <f t="shared" si="488"/>
        <v>34209.599999999999</v>
      </c>
      <c r="I310" s="94">
        <f t="shared" ref="I310:J310" si="489">I311+I314</f>
        <v>0</v>
      </c>
      <c r="J310" s="94">
        <f t="shared" si="489"/>
        <v>34209.599999999999</v>
      </c>
      <c r="K310" s="94">
        <f t="shared" ref="K310:L310" si="490">K311+K314</f>
        <v>0</v>
      </c>
      <c r="L310" s="94">
        <f t="shared" si="490"/>
        <v>34209.599999999999</v>
      </c>
      <c r="M310" s="95">
        <f t="shared" ref="M310:N310" si="491">M311+M314</f>
        <v>0</v>
      </c>
      <c r="N310" s="94">
        <f t="shared" si="491"/>
        <v>34209.599999999999</v>
      </c>
      <c r="O310" s="94">
        <f t="shared" ref="O310:P310" si="492">O311+O314</f>
        <v>0</v>
      </c>
      <c r="P310" s="94">
        <f t="shared" si="492"/>
        <v>34209.599999999999</v>
      </c>
      <c r="Q310" s="94">
        <f t="shared" ref="Q310:R310" si="493">Q311+Q314</f>
        <v>41512.700000000004</v>
      </c>
      <c r="R310" s="94">
        <f t="shared" si="493"/>
        <v>75722.299999999988</v>
      </c>
      <c r="S310" s="94">
        <f t="shared" ref="S310:T310" si="494">S311+S314</f>
        <v>-13.5</v>
      </c>
      <c r="T310" s="94">
        <f t="shared" si="494"/>
        <v>75708.799999999988</v>
      </c>
      <c r="U310" s="94">
        <f t="shared" ref="U310:V310" si="495">U311+U314</f>
        <v>0</v>
      </c>
      <c r="V310" s="94">
        <f t="shared" si="495"/>
        <v>75708.799999999988</v>
      </c>
      <c r="W310" s="94">
        <f t="shared" ref="W310:X310" si="496">W311+W314</f>
        <v>0</v>
      </c>
      <c r="X310" s="94">
        <f t="shared" si="496"/>
        <v>75708.799999999988</v>
      </c>
      <c r="Y310" s="94">
        <f t="shared" ref="Y310:Z310" si="497">Y311+Y314</f>
        <v>0</v>
      </c>
      <c r="Z310" s="94">
        <f t="shared" si="497"/>
        <v>75708.799999999988</v>
      </c>
    </row>
    <row r="311" spans="1:26" ht="16.5" x14ac:dyDescent="0.25">
      <c r="A311" s="30" t="s">
        <v>207</v>
      </c>
      <c r="B311" s="27" t="s">
        <v>139</v>
      </c>
      <c r="C311" s="27" t="s">
        <v>16</v>
      </c>
      <c r="D311" s="42" t="s">
        <v>208</v>
      </c>
      <c r="E311" s="29" t="s">
        <v>58</v>
      </c>
      <c r="F311" s="96">
        <f t="shared" ref="F311:Y312" si="498">F312</f>
        <v>4976.7</v>
      </c>
      <c r="G311" s="96">
        <f t="shared" si="498"/>
        <v>28682.899999999998</v>
      </c>
      <c r="H311" s="96">
        <f t="shared" si="498"/>
        <v>33659.599999999999</v>
      </c>
      <c r="I311" s="96">
        <f t="shared" si="498"/>
        <v>0</v>
      </c>
      <c r="J311" s="96">
        <f t="shared" si="498"/>
        <v>33659.599999999999</v>
      </c>
      <c r="K311" s="96">
        <f t="shared" si="498"/>
        <v>0</v>
      </c>
      <c r="L311" s="96">
        <f t="shared" si="498"/>
        <v>33659.599999999999</v>
      </c>
      <c r="M311" s="95">
        <f t="shared" si="498"/>
        <v>0</v>
      </c>
      <c r="N311" s="96">
        <f t="shared" si="498"/>
        <v>33659.599999999999</v>
      </c>
      <c r="O311" s="96">
        <f t="shared" si="498"/>
        <v>0</v>
      </c>
      <c r="P311" s="96">
        <f t="shared" si="498"/>
        <v>33659.599999999999</v>
      </c>
      <c r="Q311" s="96">
        <f t="shared" si="498"/>
        <v>41666.800000000003</v>
      </c>
      <c r="R311" s="96">
        <f t="shared" si="498"/>
        <v>75326.399999999994</v>
      </c>
      <c r="S311" s="96">
        <f t="shared" si="498"/>
        <v>-13.5</v>
      </c>
      <c r="T311" s="96">
        <f t="shared" si="498"/>
        <v>75312.899999999994</v>
      </c>
      <c r="U311" s="96">
        <f t="shared" si="498"/>
        <v>0</v>
      </c>
      <c r="V311" s="96">
        <f t="shared" ref="U311:Z312" si="499">V312</f>
        <v>75312.899999999994</v>
      </c>
      <c r="W311" s="96">
        <f t="shared" si="498"/>
        <v>0</v>
      </c>
      <c r="X311" s="96">
        <f t="shared" si="499"/>
        <v>75312.899999999994</v>
      </c>
      <c r="Y311" s="96">
        <f t="shared" si="498"/>
        <v>0</v>
      </c>
      <c r="Z311" s="96">
        <f t="shared" si="499"/>
        <v>75312.899999999994</v>
      </c>
    </row>
    <row r="312" spans="1:26" ht="33" x14ac:dyDescent="0.25">
      <c r="A312" s="25" t="s">
        <v>21</v>
      </c>
      <c r="B312" s="17" t="s">
        <v>139</v>
      </c>
      <c r="C312" s="17" t="s">
        <v>16</v>
      </c>
      <c r="D312" s="37" t="s">
        <v>208</v>
      </c>
      <c r="E312" s="19" t="s">
        <v>59</v>
      </c>
      <c r="F312" s="95">
        <f t="shared" si="498"/>
        <v>4976.7</v>
      </c>
      <c r="G312" s="95">
        <f t="shared" si="498"/>
        <v>28682.899999999998</v>
      </c>
      <c r="H312" s="95">
        <f t="shared" si="498"/>
        <v>33659.599999999999</v>
      </c>
      <c r="I312" s="95">
        <f t="shared" si="498"/>
        <v>0</v>
      </c>
      <c r="J312" s="95">
        <f t="shared" si="498"/>
        <v>33659.599999999999</v>
      </c>
      <c r="K312" s="95">
        <f t="shared" si="498"/>
        <v>0</v>
      </c>
      <c r="L312" s="95">
        <f t="shared" si="498"/>
        <v>33659.599999999999</v>
      </c>
      <c r="M312" s="95">
        <f t="shared" si="498"/>
        <v>0</v>
      </c>
      <c r="N312" s="95">
        <f t="shared" si="498"/>
        <v>33659.599999999999</v>
      </c>
      <c r="O312" s="95">
        <f t="shared" si="498"/>
        <v>0</v>
      </c>
      <c r="P312" s="95">
        <f t="shared" si="498"/>
        <v>33659.599999999999</v>
      </c>
      <c r="Q312" s="95">
        <f t="shared" si="498"/>
        <v>41666.800000000003</v>
      </c>
      <c r="R312" s="129">
        <f t="shared" si="498"/>
        <v>75326.399999999994</v>
      </c>
      <c r="S312" s="95">
        <f t="shared" si="498"/>
        <v>-13.5</v>
      </c>
      <c r="T312" s="95">
        <f t="shared" si="498"/>
        <v>75312.899999999994</v>
      </c>
      <c r="U312" s="95">
        <f t="shared" si="499"/>
        <v>0</v>
      </c>
      <c r="V312" s="95">
        <f t="shared" si="499"/>
        <v>75312.899999999994</v>
      </c>
      <c r="W312" s="95">
        <f t="shared" si="499"/>
        <v>0</v>
      </c>
      <c r="X312" s="95">
        <f t="shared" si="499"/>
        <v>75312.899999999994</v>
      </c>
      <c r="Y312" s="95">
        <f t="shared" si="499"/>
        <v>0</v>
      </c>
      <c r="Z312" s="95">
        <f t="shared" si="499"/>
        <v>75312.899999999994</v>
      </c>
    </row>
    <row r="313" spans="1:26" ht="33" x14ac:dyDescent="0.25">
      <c r="A313" s="25" t="s">
        <v>22</v>
      </c>
      <c r="B313" s="17" t="s">
        <v>139</v>
      </c>
      <c r="C313" s="17" t="s">
        <v>16</v>
      </c>
      <c r="D313" s="37" t="s">
        <v>208</v>
      </c>
      <c r="E313" s="19" t="s">
        <v>60</v>
      </c>
      <c r="F313" s="95">
        <v>4976.7</v>
      </c>
      <c r="G313" s="95">
        <f>28680.6+2.3</f>
        <v>28682.899999999998</v>
      </c>
      <c r="H313" s="95">
        <f>F313+G313</f>
        <v>33659.599999999999</v>
      </c>
      <c r="I313" s="95">
        <v>0</v>
      </c>
      <c r="J313" s="95">
        <f>H313+I313</f>
        <v>33659.599999999999</v>
      </c>
      <c r="K313" s="95">
        <v>0</v>
      </c>
      <c r="L313" s="95">
        <f>J313+K313</f>
        <v>33659.599999999999</v>
      </c>
      <c r="M313" s="95">
        <v>0</v>
      </c>
      <c r="N313" s="95">
        <f>L313+M313</f>
        <v>33659.599999999999</v>
      </c>
      <c r="O313" s="95">
        <v>0</v>
      </c>
      <c r="P313" s="95">
        <f>N313+O313</f>
        <v>33659.599999999999</v>
      </c>
      <c r="Q313" s="95">
        <v>41666.800000000003</v>
      </c>
      <c r="R313" s="129">
        <f>P313+Q313</f>
        <v>75326.399999999994</v>
      </c>
      <c r="S313" s="95">
        <v>-13.5</v>
      </c>
      <c r="T313" s="95">
        <f>R313+S313</f>
        <v>75312.899999999994</v>
      </c>
      <c r="U313" s="95">
        <v>0</v>
      </c>
      <c r="V313" s="95">
        <f>T313+U313</f>
        <v>75312.899999999994</v>
      </c>
      <c r="W313" s="95">
        <v>0</v>
      </c>
      <c r="X313" s="95">
        <f>V313+W313</f>
        <v>75312.899999999994</v>
      </c>
      <c r="Y313" s="95">
        <v>0</v>
      </c>
      <c r="Z313" s="95">
        <f>X313+Y313</f>
        <v>75312.899999999994</v>
      </c>
    </row>
    <row r="314" spans="1:26" ht="16.5" x14ac:dyDescent="0.25">
      <c r="A314" s="30" t="s">
        <v>209</v>
      </c>
      <c r="B314" s="27" t="s">
        <v>139</v>
      </c>
      <c r="C314" s="27" t="s">
        <v>16</v>
      </c>
      <c r="D314" s="42" t="s">
        <v>210</v>
      </c>
      <c r="E314" s="29" t="s">
        <v>58</v>
      </c>
      <c r="F314" s="96">
        <f t="shared" ref="F314:Y316" si="500">F315</f>
        <v>550</v>
      </c>
      <c r="G314" s="96">
        <f t="shared" si="500"/>
        <v>0</v>
      </c>
      <c r="H314" s="96">
        <f t="shared" si="500"/>
        <v>550</v>
      </c>
      <c r="I314" s="96">
        <f t="shared" si="500"/>
        <v>0</v>
      </c>
      <c r="J314" s="96">
        <f t="shared" si="500"/>
        <v>550</v>
      </c>
      <c r="K314" s="96">
        <f t="shared" si="500"/>
        <v>0</v>
      </c>
      <c r="L314" s="96">
        <f t="shared" si="500"/>
        <v>550</v>
      </c>
      <c r="M314" s="95">
        <f t="shared" si="500"/>
        <v>0</v>
      </c>
      <c r="N314" s="96">
        <f t="shared" si="500"/>
        <v>550</v>
      </c>
      <c r="O314" s="96">
        <f t="shared" si="500"/>
        <v>0</v>
      </c>
      <c r="P314" s="96">
        <f t="shared" si="500"/>
        <v>550</v>
      </c>
      <c r="Q314" s="96">
        <f t="shared" si="500"/>
        <v>-154.1</v>
      </c>
      <c r="R314" s="96">
        <f t="shared" si="500"/>
        <v>395.9</v>
      </c>
      <c r="S314" s="96">
        <f t="shared" si="500"/>
        <v>0</v>
      </c>
      <c r="T314" s="96">
        <f t="shared" si="500"/>
        <v>395.9</v>
      </c>
      <c r="U314" s="96">
        <f t="shared" si="500"/>
        <v>0</v>
      </c>
      <c r="V314" s="96">
        <f t="shared" ref="U314:Z316" si="501">V315</f>
        <v>395.9</v>
      </c>
      <c r="W314" s="96">
        <f t="shared" si="500"/>
        <v>0</v>
      </c>
      <c r="X314" s="96">
        <f t="shared" si="501"/>
        <v>395.9</v>
      </c>
      <c r="Y314" s="96">
        <f t="shared" si="500"/>
        <v>0</v>
      </c>
      <c r="Z314" s="96">
        <f t="shared" si="501"/>
        <v>395.9</v>
      </c>
    </row>
    <row r="315" spans="1:26" ht="21" customHeight="1" x14ac:dyDescent="0.25">
      <c r="A315" s="25" t="s">
        <v>112</v>
      </c>
      <c r="B315" s="17" t="s">
        <v>139</v>
      </c>
      <c r="C315" s="17" t="s">
        <v>16</v>
      </c>
      <c r="D315" s="37" t="s">
        <v>211</v>
      </c>
      <c r="E315" s="19" t="s">
        <v>58</v>
      </c>
      <c r="F315" s="95">
        <f t="shared" si="500"/>
        <v>550</v>
      </c>
      <c r="G315" s="95">
        <f t="shared" si="500"/>
        <v>0</v>
      </c>
      <c r="H315" s="95">
        <f t="shared" si="500"/>
        <v>550</v>
      </c>
      <c r="I315" s="95">
        <f t="shared" si="500"/>
        <v>0</v>
      </c>
      <c r="J315" s="95">
        <f t="shared" si="500"/>
        <v>550</v>
      </c>
      <c r="K315" s="95">
        <f t="shared" si="500"/>
        <v>0</v>
      </c>
      <c r="L315" s="95">
        <f t="shared" si="500"/>
        <v>550</v>
      </c>
      <c r="M315" s="95">
        <f t="shared" si="500"/>
        <v>0</v>
      </c>
      <c r="N315" s="95">
        <f t="shared" si="500"/>
        <v>550</v>
      </c>
      <c r="O315" s="95">
        <f t="shared" si="500"/>
        <v>0</v>
      </c>
      <c r="P315" s="95">
        <f t="shared" si="500"/>
        <v>550</v>
      </c>
      <c r="Q315" s="95">
        <f t="shared" si="500"/>
        <v>-154.1</v>
      </c>
      <c r="R315" s="95">
        <f t="shared" si="500"/>
        <v>395.9</v>
      </c>
      <c r="S315" s="95">
        <f t="shared" si="500"/>
        <v>0</v>
      </c>
      <c r="T315" s="95">
        <f t="shared" si="500"/>
        <v>395.9</v>
      </c>
      <c r="U315" s="95">
        <f t="shared" si="501"/>
        <v>0</v>
      </c>
      <c r="V315" s="95">
        <f t="shared" si="501"/>
        <v>395.9</v>
      </c>
      <c r="W315" s="95">
        <f t="shared" si="501"/>
        <v>0</v>
      </c>
      <c r="X315" s="95">
        <f t="shared" si="501"/>
        <v>395.9</v>
      </c>
      <c r="Y315" s="95">
        <f t="shared" si="501"/>
        <v>0</v>
      </c>
      <c r="Z315" s="95">
        <f t="shared" si="501"/>
        <v>395.9</v>
      </c>
    </row>
    <row r="316" spans="1:26" ht="33" x14ac:dyDescent="0.25">
      <c r="A316" s="25" t="s">
        <v>100</v>
      </c>
      <c r="B316" s="17" t="s">
        <v>139</v>
      </c>
      <c r="C316" s="17" t="s">
        <v>16</v>
      </c>
      <c r="D316" s="37" t="s">
        <v>211</v>
      </c>
      <c r="E316" s="19" t="s">
        <v>101</v>
      </c>
      <c r="F316" s="95">
        <f t="shared" si="500"/>
        <v>550</v>
      </c>
      <c r="G316" s="95">
        <f t="shared" si="500"/>
        <v>0</v>
      </c>
      <c r="H316" s="95">
        <f t="shared" si="500"/>
        <v>550</v>
      </c>
      <c r="I316" s="95">
        <f t="shared" si="500"/>
        <v>0</v>
      </c>
      <c r="J316" s="95">
        <f t="shared" si="500"/>
        <v>550</v>
      </c>
      <c r="K316" s="95">
        <f t="shared" si="500"/>
        <v>0</v>
      </c>
      <c r="L316" s="95">
        <f t="shared" si="500"/>
        <v>550</v>
      </c>
      <c r="M316" s="95">
        <f t="shared" si="500"/>
        <v>0</v>
      </c>
      <c r="N316" s="95">
        <f t="shared" si="500"/>
        <v>550</v>
      </c>
      <c r="O316" s="95">
        <f t="shared" si="500"/>
        <v>0</v>
      </c>
      <c r="P316" s="95">
        <f t="shared" si="500"/>
        <v>550</v>
      </c>
      <c r="Q316" s="95">
        <f t="shared" si="500"/>
        <v>-154.1</v>
      </c>
      <c r="R316" s="129">
        <f t="shared" si="500"/>
        <v>395.9</v>
      </c>
      <c r="S316" s="95">
        <f t="shared" si="500"/>
        <v>0</v>
      </c>
      <c r="T316" s="95">
        <f t="shared" si="500"/>
        <v>395.9</v>
      </c>
      <c r="U316" s="95">
        <f t="shared" si="501"/>
        <v>0</v>
      </c>
      <c r="V316" s="95">
        <f t="shared" si="501"/>
        <v>395.9</v>
      </c>
      <c r="W316" s="95">
        <f t="shared" si="501"/>
        <v>0</v>
      </c>
      <c r="X316" s="95">
        <f t="shared" si="501"/>
        <v>395.9</v>
      </c>
      <c r="Y316" s="95">
        <f t="shared" si="501"/>
        <v>0</v>
      </c>
      <c r="Z316" s="95">
        <f t="shared" si="501"/>
        <v>395.9</v>
      </c>
    </row>
    <row r="317" spans="1:26" ht="16.5" x14ac:dyDescent="0.25">
      <c r="A317" s="25" t="s">
        <v>102</v>
      </c>
      <c r="B317" s="17" t="s">
        <v>139</v>
      </c>
      <c r="C317" s="17" t="s">
        <v>16</v>
      </c>
      <c r="D317" s="37" t="s">
        <v>211</v>
      </c>
      <c r="E317" s="19" t="s">
        <v>103</v>
      </c>
      <c r="F317" s="95">
        <v>550</v>
      </c>
      <c r="G317" s="95">
        <v>0</v>
      </c>
      <c r="H317" s="95">
        <f>F317+G317</f>
        <v>550</v>
      </c>
      <c r="I317" s="95">
        <v>0</v>
      </c>
      <c r="J317" s="95">
        <f>H317+I317</f>
        <v>550</v>
      </c>
      <c r="K317" s="95">
        <v>0</v>
      </c>
      <c r="L317" s="95">
        <f>J317+K317</f>
        <v>550</v>
      </c>
      <c r="M317" s="95">
        <v>0</v>
      </c>
      <c r="N317" s="95">
        <f>L317+M317</f>
        <v>550</v>
      </c>
      <c r="O317" s="95">
        <v>0</v>
      </c>
      <c r="P317" s="95">
        <f>N317+O317</f>
        <v>550</v>
      </c>
      <c r="Q317" s="95">
        <v>-154.1</v>
      </c>
      <c r="R317" s="129">
        <f>P317+Q317</f>
        <v>395.9</v>
      </c>
      <c r="S317" s="95">
        <v>0</v>
      </c>
      <c r="T317" s="95">
        <f>R317+S317</f>
        <v>395.9</v>
      </c>
      <c r="U317" s="95">
        <v>0</v>
      </c>
      <c r="V317" s="95">
        <f>T317+U317</f>
        <v>395.9</v>
      </c>
      <c r="W317" s="95">
        <v>0</v>
      </c>
      <c r="X317" s="95">
        <f>V317+W317</f>
        <v>395.9</v>
      </c>
      <c r="Y317" s="95">
        <v>0</v>
      </c>
      <c r="Z317" s="95">
        <f>X317+Y317</f>
        <v>395.9</v>
      </c>
    </row>
    <row r="318" spans="1:26" ht="17.25" x14ac:dyDescent="0.3">
      <c r="A318" s="41" t="s">
        <v>212</v>
      </c>
      <c r="B318" s="13" t="s">
        <v>139</v>
      </c>
      <c r="C318" s="13" t="s">
        <v>16</v>
      </c>
      <c r="D318" s="34" t="s">
        <v>213</v>
      </c>
      <c r="E318" s="24" t="s">
        <v>58</v>
      </c>
      <c r="F318" s="94">
        <f t="shared" ref="F318:Y319" si="502">F319</f>
        <v>1200</v>
      </c>
      <c r="G318" s="94">
        <f t="shared" si="502"/>
        <v>24240.2</v>
      </c>
      <c r="H318" s="94">
        <f t="shared" si="502"/>
        <v>25440.2</v>
      </c>
      <c r="I318" s="94">
        <f t="shared" si="502"/>
        <v>0</v>
      </c>
      <c r="J318" s="94">
        <f t="shared" si="502"/>
        <v>25440.2</v>
      </c>
      <c r="K318" s="94">
        <f t="shared" si="502"/>
        <v>0</v>
      </c>
      <c r="L318" s="94">
        <f t="shared" si="502"/>
        <v>25440.2</v>
      </c>
      <c r="M318" s="95">
        <f t="shared" si="502"/>
        <v>-7036</v>
      </c>
      <c r="N318" s="94">
        <f t="shared" si="502"/>
        <v>18404.2</v>
      </c>
      <c r="O318" s="94">
        <f t="shared" si="502"/>
        <v>0</v>
      </c>
      <c r="P318" s="94">
        <f t="shared" si="502"/>
        <v>18404.2</v>
      </c>
      <c r="Q318" s="94">
        <f t="shared" si="502"/>
        <v>0</v>
      </c>
      <c r="R318" s="94">
        <f t="shared" si="502"/>
        <v>18404.2</v>
      </c>
      <c r="S318" s="94">
        <f t="shared" si="502"/>
        <v>1148.3</v>
      </c>
      <c r="T318" s="94">
        <f t="shared" si="502"/>
        <v>19552.5</v>
      </c>
      <c r="U318" s="94">
        <f t="shared" si="502"/>
        <v>0</v>
      </c>
      <c r="V318" s="94">
        <f t="shared" ref="U318:Z319" si="503">V319</f>
        <v>19552.5</v>
      </c>
      <c r="W318" s="94">
        <f t="shared" si="502"/>
        <v>0</v>
      </c>
      <c r="X318" s="94">
        <f t="shared" si="503"/>
        <v>19552.5</v>
      </c>
      <c r="Y318" s="94">
        <f t="shared" si="502"/>
        <v>0</v>
      </c>
      <c r="Z318" s="94">
        <f t="shared" si="503"/>
        <v>19552.5</v>
      </c>
    </row>
    <row r="319" spans="1:26" ht="33" x14ac:dyDescent="0.25">
      <c r="A319" s="25" t="s">
        <v>21</v>
      </c>
      <c r="B319" s="17" t="s">
        <v>139</v>
      </c>
      <c r="C319" s="17" t="s">
        <v>16</v>
      </c>
      <c r="D319" s="37" t="s">
        <v>213</v>
      </c>
      <c r="E319" s="19" t="s">
        <v>59</v>
      </c>
      <c r="F319" s="95">
        <f t="shared" si="502"/>
        <v>1200</v>
      </c>
      <c r="G319" s="95">
        <f t="shared" si="502"/>
        <v>24240.2</v>
      </c>
      <c r="H319" s="95">
        <f t="shared" si="502"/>
        <v>25440.2</v>
      </c>
      <c r="I319" s="95">
        <f t="shared" si="502"/>
        <v>0</v>
      </c>
      <c r="J319" s="95">
        <f t="shared" si="502"/>
        <v>25440.2</v>
      </c>
      <c r="K319" s="95">
        <f t="shared" si="502"/>
        <v>0</v>
      </c>
      <c r="L319" s="95">
        <f t="shared" si="502"/>
        <v>25440.2</v>
      </c>
      <c r="M319" s="95">
        <f t="shared" si="502"/>
        <v>-7036</v>
      </c>
      <c r="N319" s="95">
        <f t="shared" si="502"/>
        <v>18404.2</v>
      </c>
      <c r="O319" s="95">
        <f t="shared" si="502"/>
        <v>0</v>
      </c>
      <c r="P319" s="95">
        <f t="shared" si="502"/>
        <v>18404.2</v>
      </c>
      <c r="Q319" s="95">
        <f t="shared" si="502"/>
        <v>0</v>
      </c>
      <c r="R319" s="129">
        <f t="shared" si="502"/>
        <v>18404.2</v>
      </c>
      <c r="S319" s="95">
        <f t="shared" si="502"/>
        <v>1148.3</v>
      </c>
      <c r="T319" s="95">
        <f t="shared" si="502"/>
        <v>19552.5</v>
      </c>
      <c r="U319" s="95">
        <f t="shared" si="503"/>
        <v>0</v>
      </c>
      <c r="V319" s="95">
        <f t="shared" si="503"/>
        <v>19552.5</v>
      </c>
      <c r="W319" s="95">
        <f t="shared" si="503"/>
        <v>0</v>
      </c>
      <c r="X319" s="95">
        <f t="shared" si="503"/>
        <v>19552.5</v>
      </c>
      <c r="Y319" s="95">
        <f t="shared" si="503"/>
        <v>0</v>
      </c>
      <c r="Z319" s="95">
        <f t="shared" si="503"/>
        <v>19552.5</v>
      </c>
    </row>
    <row r="320" spans="1:26" ht="33" x14ac:dyDescent="0.25">
      <c r="A320" s="25" t="s">
        <v>22</v>
      </c>
      <c r="B320" s="17" t="s">
        <v>139</v>
      </c>
      <c r="C320" s="17" t="s">
        <v>16</v>
      </c>
      <c r="D320" s="37" t="s">
        <v>213</v>
      </c>
      <c r="E320" s="19" t="s">
        <v>60</v>
      </c>
      <c r="F320" s="95">
        <v>1200</v>
      </c>
      <c r="G320" s="95">
        <v>24240.2</v>
      </c>
      <c r="H320" s="95">
        <f>F320+G320</f>
        <v>25440.2</v>
      </c>
      <c r="I320" s="95">
        <v>0</v>
      </c>
      <c r="J320" s="95">
        <f>H320+I320</f>
        <v>25440.2</v>
      </c>
      <c r="K320" s="95">
        <v>0</v>
      </c>
      <c r="L320" s="95">
        <f>J320+K320</f>
        <v>25440.2</v>
      </c>
      <c r="M320" s="95">
        <v>-7036</v>
      </c>
      <c r="N320" s="95">
        <f>L320+M320</f>
        <v>18404.2</v>
      </c>
      <c r="O320" s="95">
        <v>0</v>
      </c>
      <c r="P320" s="95">
        <f>N320+O320</f>
        <v>18404.2</v>
      </c>
      <c r="Q320" s="95">
        <v>0</v>
      </c>
      <c r="R320" s="129">
        <f>P320+Q320</f>
        <v>18404.2</v>
      </c>
      <c r="S320" s="95">
        <v>1148.3</v>
      </c>
      <c r="T320" s="95">
        <f>R320+S320</f>
        <v>19552.5</v>
      </c>
      <c r="U320" s="95">
        <v>0</v>
      </c>
      <c r="V320" s="95">
        <f>T320+U320</f>
        <v>19552.5</v>
      </c>
      <c r="W320" s="95">
        <v>0</v>
      </c>
      <c r="X320" s="95">
        <f>V320+W320</f>
        <v>19552.5</v>
      </c>
      <c r="Y320" s="95">
        <v>0</v>
      </c>
      <c r="Z320" s="95">
        <f>X320+Y320</f>
        <v>19552.5</v>
      </c>
    </row>
    <row r="321" spans="1:26" ht="16.5" x14ac:dyDescent="0.25">
      <c r="A321" s="11" t="s">
        <v>214</v>
      </c>
      <c r="B321" s="9" t="s">
        <v>31</v>
      </c>
      <c r="C321" s="9" t="s">
        <v>4</v>
      </c>
      <c r="D321" s="10"/>
      <c r="E321" s="11"/>
      <c r="F321" s="93">
        <f t="shared" ref="F321:Y326" si="504">F322</f>
        <v>3243.4</v>
      </c>
      <c r="G321" s="93">
        <f t="shared" si="504"/>
        <v>0</v>
      </c>
      <c r="H321" s="93">
        <f t="shared" si="504"/>
        <v>3243.4</v>
      </c>
      <c r="I321" s="93">
        <f t="shared" si="504"/>
        <v>0</v>
      </c>
      <c r="J321" s="93">
        <f t="shared" si="504"/>
        <v>3243.4</v>
      </c>
      <c r="K321" s="93">
        <f t="shared" si="504"/>
        <v>0</v>
      </c>
      <c r="L321" s="93">
        <f t="shared" si="504"/>
        <v>3243.4</v>
      </c>
      <c r="M321" s="95">
        <f t="shared" si="504"/>
        <v>0</v>
      </c>
      <c r="N321" s="93">
        <f t="shared" si="504"/>
        <v>3243.4</v>
      </c>
      <c r="O321" s="93">
        <f t="shared" si="504"/>
        <v>0</v>
      </c>
      <c r="P321" s="93">
        <f t="shared" si="504"/>
        <v>3243.4</v>
      </c>
      <c r="Q321" s="93">
        <f t="shared" si="504"/>
        <v>3374.2</v>
      </c>
      <c r="R321" s="93">
        <f t="shared" si="504"/>
        <v>6617.6</v>
      </c>
      <c r="S321" s="93">
        <f t="shared" si="504"/>
        <v>0</v>
      </c>
      <c r="T321" s="93">
        <f t="shared" si="504"/>
        <v>6617.6</v>
      </c>
      <c r="U321" s="93">
        <f t="shared" si="504"/>
        <v>0</v>
      </c>
      <c r="V321" s="93">
        <f t="shared" ref="U321:Z326" si="505">V322</f>
        <v>6617.6</v>
      </c>
      <c r="W321" s="93">
        <f t="shared" si="504"/>
        <v>0</v>
      </c>
      <c r="X321" s="93">
        <f t="shared" si="505"/>
        <v>6617.6</v>
      </c>
      <c r="Y321" s="93">
        <f t="shared" si="504"/>
        <v>0</v>
      </c>
      <c r="Z321" s="93">
        <f t="shared" si="505"/>
        <v>6617.6</v>
      </c>
    </row>
    <row r="322" spans="1:26" ht="33" x14ac:dyDescent="0.25">
      <c r="A322" s="21" t="s">
        <v>215</v>
      </c>
      <c r="B322" s="9" t="s">
        <v>31</v>
      </c>
      <c r="C322" s="9" t="s">
        <v>16</v>
      </c>
      <c r="D322" s="10"/>
      <c r="E322" s="11"/>
      <c r="F322" s="93">
        <f t="shared" si="504"/>
        <v>3243.4</v>
      </c>
      <c r="G322" s="93">
        <f t="shared" si="504"/>
        <v>0</v>
      </c>
      <c r="H322" s="93">
        <f t="shared" si="504"/>
        <v>3243.4</v>
      </c>
      <c r="I322" s="93">
        <f t="shared" si="504"/>
        <v>0</v>
      </c>
      <c r="J322" s="93">
        <f t="shared" si="504"/>
        <v>3243.4</v>
      </c>
      <c r="K322" s="93">
        <f t="shared" si="504"/>
        <v>0</v>
      </c>
      <c r="L322" s="93">
        <f t="shared" si="504"/>
        <v>3243.4</v>
      </c>
      <c r="M322" s="95">
        <f t="shared" si="504"/>
        <v>0</v>
      </c>
      <c r="N322" s="93">
        <f t="shared" si="504"/>
        <v>3243.4</v>
      </c>
      <c r="O322" s="93">
        <f t="shared" si="504"/>
        <v>0</v>
      </c>
      <c r="P322" s="93">
        <f t="shared" si="504"/>
        <v>3243.4</v>
      </c>
      <c r="Q322" s="93">
        <f t="shared" si="504"/>
        <v>3374.2</v>
      </c>
      <c r="R322" s="93">
        <f t="shared" si="504"/>
        <v>6617.6</v>
      </c>
      <c r="S322" s="93">
        <f t="shared" si="504"/>
        <v>0</v>
      </c>
      <c r="T322" s="93">
        <f t="shared" si="504"/>
        <v>6617.6</v>
      </c>
      <c r="U322" s="93">
        <f t="shared" si="505"/>
        <v>0</v>
      </c>
      <c r="V322" s="93">
        <f t="shared" si="505"/>
        <v>6617.6</v>
      </c>
      <c r="W322" s="93">
        <f t="shared" si="505"/>
        <v>0</v>
      </c>
      <c r="X322" s="93">
        <f t="shared" si="505"/>
        <v>6617.6</v>
      </c>
      <c r="Y322" s="93">
        <f t="shared" si="505"/>
        <v>0</v>
      </c>
      <c r="Z322" s="93">
        <f t="shared" si="505"/>
        <v>6617.6</v>
      </c>
    </row>
    <row r="323" spans="1:26" ht="16.5" x14ac:dyDescent="0.25">
      <c r="A323" s="11" t="s">
        <v>7</v>
      </c>
      <c r="B323" s="9" t="s">
        <v>31</v>
      </c>
      <c r="C323" s="9" t="s">
        <v>16</v>
      </c>
      <c r="D323" s="10" t="s">
        <v>8</v>
      </c>
      <c r="E323" s="11"/>
      <c r="F323" s="93">
        <f t="shared" si="504"/>
        <v>3243.4</v>
      </c>
      <c r="G323" s="93">
        <f t="shared" si="504"/>
        <v>0</v>
      </c>
      <c r="H323" s="93">
        <f t="shared" si="504"/>
        <v>3243.4</v>
      </c>
      <c r="I323" s="93">
        <f t="shared" si="504"/>
        <v>0</v>
      </c>
      <c r="J323" s="93">
        <f t="shared" si="504"/>
        <v>3243.4</v>
      </c>
      <c r="K323" s="93">
        <f t="shared" si="504"/>
        <v>0</v>
      </c>
      <c r="L323" s="93">
        <f t="shared" si="504"/>
        <v>3243.4</v>
      </c>
      <c r="M323" s="95">
        <f t="shared" si="504"/>
        <v>0</v>
      </c>
      <c r="N323" s="93">
        <f t="shared" si="504"/>
        <v>3243.4</v>
      </c>
      <c r="O323" s="93">
        <f t="shared" si="504"/>
        <v>0</v>
      </c>
      <c r="P323" s="93">
        <f t="shared" si="504"/>
        <v>3243.4</v>
      </c>
      <c r="Q323" s="93">
        <f t="shared" si="504"/>
        <v>3374.2</v>
      </c>
      <c r="R323" s="93">
        <f t="shared" si="504"/>
        <v>6617.6</v>
      </c>
      <c r="S323" s="93">
        <f t="shared" si="504"/>
        <v>0</v>
      </c>
      <c r="T323" s="93">
        <f t="shared" si="504"/>
        <v>6617.6</v>
      </c>
      <c r="U323" s="93">
        <f t="shared" si="505"/>
        <v>0</v>
      </c>
      <c r="V323" s="93">
        <f t="shared" si="505"/>
        <v>6617.6</v>
      </c>
      <c r="W323" s="93">
        <f t="shared" si="505"/>
        <v>0</v>
      </c>
      <c r="X323" s="93">
        <f t="shared" si="505"/>
        <v>6617.6</v>
      </c>
      <c r="Y323" s="93">
        <f t="shared" si="505"/>
        <v>0</v>
      </c>
      <c r="Z323" s="93">
        <f t="shared" si="505"/>
        <v>6617.6</v>
      </c>
    </row>
    <row r="324" spans="1:26" ht="34.5" x14ac:dyDescent="0.3">
      <c r="A324" s="12" t="s">
        <v>216</v>
      </c>
      <c r="B324" s="13" t="s">
        <v>31</v>
      </c>
      <c r="C324" s="13" t="s">
        <v>16</v>
      </c>
      <c r="D324" s="34" t="s">
        <v>217</v>
      </c>
      <c r="E324" s="24"/>
      <c r="F324" s="94">
        <f t="shared" si="504"/>
        <v>3243.4</v>
      </c>
      <c r="G324" s="94">
        <f t="shared" si="504"/>
        <v>0</v>
      </c>
      <c r="H324" s="94">
        <f t="shared" si="504"/>
        <v>3243.4</v>
      </c>
      <c r="I324" s="94">
        <f t="shared" si="504"/>
        <v>0</v>
      </c>
      <c r="J324" s="94">
        <f t="shared" si="504"/>
        <v>3243.4</v>
      </c>
      <c r="K324" s="94">
        <f t="shared" si="504"/>
        <v>0</v>
      </c>
      <c r="L324" s="94">
        <f t="shared" si="504"/>
        <v>3243.4</v>
      </c>
      <c r="M324" s="95">
        <f t="shared" si="504"/>
        <v>0</v>
      </c>
      <c r="N324" s="94">
        <f t="shared" si="504"/>
        <v>3243.4</v>
      </c>
      <c r="O324" s="94">
        <f t="shared" si="504"/>
        <v>0</v>
      </c>
      <c r="P324" s="94">
        <f t="shared" si="504"/>
        <v>3243.4</v>
      </c>
      <c r="Q324" s="94">
        <f t="shared" si="504"/>
        <v>3374.2</v>
      </c>
      <c r="R324" s="94">
        <f t="shared" si="504"/>
        <v>6617.6</v>
      </c>
      <c r="S324" s="94">
        <f t="shared" si="504"/>
        <v>0</v>
      </c>
      <c r="T324" s="94">
        <f t="shared" si="504"/>
        <v>6617.6</v>
      </c>
      <c r="U324" s="94">
        <f t="shared" si="505"/>
        <v>0</v>
      </c>
      <c r="V324" s="94">
        <f t="shared" si="505"/>
        <v>6617.6</v>
      </c>
      <c r="W324" s="94">
        <f t="shared" si="505"/>
        <v>0</v>
      </c>
      <c r="X324" s="94">
        <f t="shared" si="505"/>
        <v>6617.6</v>
      </c>
      <c r="Y324" s="94">
        <f t="shared" si="505"/>
        <v>0</v>
      </c>
      <c r="Z324" s="94">
        <f t="shared" si="505"/>
        <v>6617.6</v>
      </c>
    </row>
    <row r="325" spans="1:26" ht="16.5" x14ac:dyDescent="0.25">
      <c r="A325" s="30" t="s">
        <v>218</v>
      </c>
      <c r="B325" s="27" t="s">
        <v>31</v>
      </c>
      <c r="C325" s="27" t="s">
        <v>16</v>
      </c>
      <c r="D325" s="42" t="s">
        <v>219</v>
      </c>
      <c r="E325" s="29"/>
      <c r="F325" s="96">
        <f t="shared" si="504"/>
        <v>3243.4</v>
      </c>
      <c r="G325" s="96">
        <f t="shared" si="504"/>
        <v>0</v>
      </c>
      <c r="H325" s="96">
        <f t="shared" si="504"/>
        <v>3243.4</v>
      </c>
      <c r="I325" s="96">
        <f t="shared" si="504"/>
        <v>0</v>
      </c>
      <c r="J325" s="96">
        <f t="shared" si="504"/>
        <v>3243.4</v>
      </c>
      <c r="K325" s="96">
        <f t="shared" si="504"/>
        <v>0</v>
      </c>
      <c r="L325" s="96">
        <f t="shared" si="504"/>
        <v>3243.4</v>
      </c>
      <c r="M325" s="95">
        <f t="shared" si="504"/>
        <v>0</v>
      </c>
      <c r="N325" s="96">
        <f t="shared" si="504"/>
        <v>3243.4</v>
      </c>
      <c r="O325" s="96">
        <f t="shared" si="504"/>
        <v>0</v>
      </c>
      <c r="P325" s="96">
        <f t="shared" si="504"/>
        <v>3243.4</v>
      </c>
      <c r="Q325" s="96">
        <f t="shared" si="504"/>
        <v>3374.2</v>
      </c>
      <c r="R325" s="96">
        <f t="shared" si="504"/>
        <v>6617.6</v>
      </c>
      <c r="S325" s="96">
        <f t="shared" si="504"/>
        <v>0</v>
      </c>
      <c r="T325" s="96">
        <f t="shared" si="504"/>
        <v>6617.6</v>
      </c>
      <c r="U325" s="96">
        <f t="shared" si="505"/>
        <v>0</v>
      </c>
      <c r="V325" s="96">
        <f t="shared" si="505"/>
        <v>6617.6</v>
      </c>
      <c r="W325" s="96">
        <f t="shared" si="505"/>
        <v>0</v>
      </c>
      <c r="X325" s="96">
        <f t="shared" si="505"/>
        <v>6617.6</v>
      </c>
      <c r="Y325" s="96">
        <f t="shared" si="505"/>
        <v>0</v>
      </c>
      <c r="Z325" s="96">
        <f t="shared" si="505"/>
        <v>6617.6</v>
      </c>
    </row>
    <row r="326" spans="1:26" ht="33" x14ac:dyDescent="0.25">
      <c r="A326" s="25" t="s">
        <v>21</v>
      </c>
      <c r="B326" s="17" t="s">
        <v>31</v>
      </c>
      <c r="C326" s="17" t="s">
        <v>16</v>
      </c>
      <c r="D326" s="37" t="s">
        <v>219</v>
      </c>
      <c r="E326" s="19">
        <v>200</v>
      </c>
      <c r="F326" s="95">
        <f t="shared" si="504"/>
        <v>3243.4</v>
      </c>
      <c r="G326" s="95">
        <f t="shared" si="504"/>
        <v>0</v>
      </c>
      <c r="H326" s="95">
        <f t="shared" si="504"/>
        <v>3243.4</v>
      </c>
      <c r="I326" s="95">
        <f t="shared" si="504"/>
        <v>0</v>
      </c>
      <c r="J326" s="95">
        <f t="shared" si="504"/>
        <v>3243.4</v>
      </c>
      <c r="K326" s="95">
        <f t="shared" si="504"/>
        <v>0</v>
      </c>
      <c r="L326" s="95">
        <f t="shared" si="504"/>
        <v>3243.4</v>
      </c>
      <c r="M326" s="95">
        <f t="shared" si="504"/>
        <v>0</v>
      </c>
      <c r="N326" s="95">
        <f t="shared" si="504"/>
        <v>3243.4</v>
      </c>
      <c r="O326" s="95">
        <f t="shared" si="504"/>
        <v>0</v>
      </c>
      <c r="P326" s="95">
        <f t="shared" si="504"/>
        <v>3243.4</v>
      </c>
      <c r="Q326" s="95">
        <f t="shared" si="504"/>
        <v>3374.2</v>
      </c>
      <c r="R326" s="129">
        <f t="shared" si="504"/>
        <v>6617.6</v>
      </c>
      <c r="S326" s="95">
        <f t="shared" si="504"/>
        <v>0</v>
      </c>
      <c r="T326" s="95">
        <f t="shared" si="504"/>
        <v>6617.6</v>
      </c>
      <c r="U326" s="95">
        <f t="shared" si="505"/>
        <v>0</v>
      </c>
      <c r="V326" s="95">
        <f t="shared" si="505"/>
        <v>6617.6</v>
      </c>
      <c r="W326" s="95">
        <f t="shared" si="505"/>
        <v>0</v>
      </c>
      <c r="X326" s="95">
        <f t="shared" si="505"/>
        <v>6617.6</v>
      </c>
      <c r="Y326" s="95">
        <f t="shared" si="505"/>
        <v>0</v>
      </c>
      <c r="Z326" s="95">
        <f t="shared" si="505"/>
        <v>6617.6</v>
      </c>
    </row>
    <row r="327" spans="1:26" ht="33" x14ac:dyDescent="0.25">
      <c r="A327" s="25" t="s">
        <v>22</v>
      </c>
      <c r="B327" s="17" t="s">
        <v>31</v>
      </c>
      <c r="C327" s="17" t="s">
        <v>16</v>
      </c>
      <c r="D327" s="37" t="s">
        <v>219</v>
      </c>
      <c r="E327" s="36">
        <v>240</v>
      </c>
      <c r="F327" s="95">
        <v>3243.4</v>
      </c>
      <c r="G327" s="95">
        <v>0</v>
      </c>
      <c r="H327" s="95">
        <f>F327+G327</f>
        <v>3243.4</v>
      </c>
      <c r="I327" s="95">
        <v>0</v>
      </c>
      <c r="J327" s="95">
        <f>H327+I327</f>
        <v>3243.4</v>
      </c>
      <c r="K327" s="95">
        <v>0</v>
      </c>
      <c r="L327" s="95">
        <f>J327+K327</f>
        <v>3243.4</v>
      </c>
      <c r="M327" s="95">
        <v>0</v>
      </c>
      <c r="N327" s="95">
        <f>L327+M327</f>
        <v>3243.4</v>
      </c>
      <c r="O327" s="95">
        <v>0</v>
      </c>
      <c r="P327" s="95">
        <f>N327+O327</f>
        <v>3243.4</v>
      </c>
      <c r="Q327" s="95">
        <v>3374.2</v>
      </c>
      <c r="R327" s="129">
        <f>P327+Q327</f>
        <v>6617.6</v>
      </c>
      <c r="S327" s="95">
        <v>0</v>
      </c>
      <c r="T327" s="95">
        <f>R327+S327</f>
        <v>6617.6</v>
      </c>
      <c r="U327" s="95">
        <v>0</v>
      </c>
      <c r="V327" s="95">
        <f>T327+U327</f>
        <v>6617.6</v>
      </c>
      <c r="W327" s="95">
        <v>0</v>
      </c>
      <c r="X327" s="95">
        <f>V327+W327</f>
        <v>6617.6</v>
      </c>
      <c r="Y327" s="95">
        <v>0</v>
      </c>
      <c r="Z327" s="95">
        <f>X327+Y327</f>
        <v>6617.6</v>
      </c>
    </row>
    <row r="328" spans="1:26" ht="16.5" x14ac:dyDescent="0.25">
      <c r="A328" s="11" t="s">
        <v>220</v>
      </c>
      <c r="B328" s="9" t="s">
        <v>221</v>
      </c>
      <c r="C328" s="9" t="s">
        <v>4</v>
      </c>
      <c r="D328" s="10"/>
      <c r="E328" s="11"/>
      <c r="F328" s="93">
        <f>F329+F383+F442+F487+F494+F482</f>
        <v>1026675.1</v>
      </c>
      <c r="G328" s="93">
        <f t="shared" ref="G328:H328" si="506">G329+G383+G442+G487+G494+G482</f>
        <v>39344</v>
      </c>
      <c r="H328" s="93">
        <f t="shared" si="506"/>
        <v>1066019.1000000001</v>
      </c>
      <c r="I328" s="93">
        <f t="shared" ref="I328:J328" si="507">I329+I383+I442+I487+I494+I482</f>
        <v>6564</v>
      </c>
      <c r="J328" s="93">
        <f t="shared" si="507"/>
        <v>1072583.1000000001</v>
      </c>
      <c r="K328" s="93">
        <f t="shared" ref="K328:L328" si="508">K329+K383+K442+K487+K494+K482</f>
        <v>-174357.80000000002</v>
      </c>
      <c r="L328" s="93">
        <f t="shared" si="508"/>
        <v>898225.3</v>
      </c>
      <c r="M328" s="95">
        <f t="shared" ref="M328:N328" si="509">M329+M383+M442+M487+M494+M482</f>
        <v>0</v>
      </c>
      <c r="N328" s="93">
        <f t="shared" si="509"/>
        <v>898225.3</v>
      </c>
      <c r="O328" s="93">
        <f t="shared" ref="O328:P328" si="510">O329+O383+O442+O487+O494+O482</f>
        <v>597</v>
      </c>
      <c r="P328" s="93">
        <f t="shared" si="510"/>
        <v>898822.3</v>
      </c>
      <c r="Q328" s="93">
        <f t="shared" ref="Q328:R328" si="511">Q329+Q383+Q442+Q487+Q494+Q482</f>
        <v>0</v>
      </c>
      <c r="R328" s="93">
        <f t="shared" si="511"/>
        <v>898822.3</v>
      </c>
      <c r="S328" s="93">
        <f t="shared" ref="S328:T328" si="512">S329+S383+S442+S487+S494+S482</f>
        <v>-843466.34230999998</v>
      </c>
      <c r="T328" s="93">
        <f t="shared" si="512"/>
        <v>55355.957689999996</v>
      </c>
      <c r="U328" s="93">
        <f t="shared" ref="U328:V328" si="513">U329+U383+U442+U487+U494+U482</f>
        <v>0</v>
      </c>
      <c r="V328" s="93">
        <f t="shared" si="513"/>
        <v>55355.957689999996</v>
      </c>
      <c r="W328" s="93">
        <f t="shared" ref="W328:X328" si="514">W329+W383+W442+W487+W494+W482</f>
        <v>0</v>
      </c>
      <c r="X328" s="150">
        <f t="shared" si="514"/>
        <v>55355.957689999996</v>
      </c>
      <c r="Y328" s="93">
        <f t="shared" ref="Y328:Z328" si="515">Y329+Y383+Y442+Y487+Y494+Y482</f>
        <v>-1389</v>
      </c>
      <c r="Z328" s="150">
        <f t="shared" si="515"/>
        <v>53966.957689999996</v>
      </c>
    </row>
    <row r="329" spans="1:26" ht="16.5" hidden="1" outlineLevel="1" x14ac:dyDescent="0.25">
      <c r="A329" s="11" t="s">
        <v>222</v>
      </c>
      <c r="B329" s="9" t="s">
        <v>221</v>
      </c>
      <c r="C329" s="9" t="s">
        <v>3</v>
      </c>
      <c r="D329" s="10"/>
      <c r="E329" s="11"/>
      <c r="F329" s="93">
        <f t="shared" ref="F329:Z329" si="516">F330</f>
        <v>283658.59999999998</v>
      </c>
      <c r="G329" s="93">
        <f t="shared" si="516"/>
        <v>0</v>
      </c>
      <c r="H329" s="93">
        <f t="shared" si="516"/>
        <v>283658.59999999998</v>
      </c>
      <c r="I329" s="93">
        <f t="shared" si="516"/>
        <v>0</v>
      </c>
      <c r="J329" s="93">
        <f t="shared" si="516"/>
        <v>283658.59999999998</v>
      </c>
      <c r="K329" s="93">
        <f t="shared" si="516"/>
        <v>-1000</v>
      </c>
      <c r="L329" s="93">
        <f t="shared" si="516"/>
        <v>282658.59999999998</v>
      </c>
      <c r="M329" s="95">
        <f t="shared" si="516"/>
        <v>0</v>
      </c>
      <c r="N329" s="93">
        <f t="shared" si="516"/>
        <v>282658.59999999998</v>
      </c>
      <c r="O329" s="93">
        <f t="shared" si="516"/>
        <v>0</v>
      </c>
      <c r="P329" s="93">
        <f t="shared" si="516"/>
        <v>282658.59999999998</v>
      </c>
      <c r="Q329" s="93">
        <f t="shared" si="516"/>
        <v>0</v>
      </c>
      <c r="R329" s="93">
        <f t="shared" si="516"/>
        <v>282658.59999999998</v>
      </c>
      <c r="S329" s="93">
        <f t="shared" si="516"/>
        <v>-282658.59999999998</v>
      </c>
      <c r="T329" s="93">
        <f t="shared" si="516"/>
        <v>0</v>
      </c>
      <c r="U329" s="93">
        <f t="shared" si="516"/>
        <v>0</v>
      </c>
      <c r="V329" s="93">
        <f t="shared" si="516"/>
        <v>0</v>
      </c>
      <c r="W329" s="93">
        <f t="shared" si="516"/>
        <v>0</v>
      </c>
      <c r="X329" s="93">
        <f t="shared" si="516"/>
        <v>0</v>
      </c>
      <c r="Y329" s="93">
        <f t="shared" si="516"/>
        <v>0</v>
      </c>
      <c r="Z329" s="93">
        <f t="shared" si="516"/>
        <v>0</v>
      </c>
    </row>
    <row r="330" spans="1:26" ht="33" hidden="1" outlineLevel="1" x14ac:dyDescent="0.25">
      <c r="A330" s="44" t="s">
        <v>419</v>
      </c>
      <c r="B330" s="45" t="s">
        <v>221</v>
      </c>
      <c r="C330" s="45" t="s">
        <v>3</v>
      </c>
      <c r="D330" s="52" t="s">
        <v>223</v>
      </c>
      <c r="E330" s="47" t="s">
        <v>58</v>
      </c>
      <c r="F330" s="97">
        <f>F331+F349+F354+F364+F378</f>
        <v>283658.59999999998</v>
      </c>
      <c r="G330" s="97">
        <f t="shared" ref="G330:H330" si="517">G331+G349+G354+G364+G378</f>
        <v>0</v>
      </c>
      <c r="H330" s="97">
        <f t="shared" si="517"/>
        <v>283658.59999999998</v>
      </c>
      <c r="I330" s="97">
        <f t="shared" ref="I330:J330" si="518">I331+I349+I354+I364+I378</f>
        <v>0</v>
      </c>
      <c r="J330" s="97">
        <f t="shared" si="518"/>
        <v>283658.59999999998</v>
      </c>
      <c r="K330" s="97">
        <f t="shared" ref="K330:L330" si="519">K331+K349+K354+K364+K378</f>
        <v>-1000</v>
      </c>
      <c r="L330" s="97">
        <f t="shared" si="519"/>
        <v>282658.59999999998</v>
      </c>
      <c r="M330" s="95">
        <f t="shared" ref="M330:N330" si="520">M331+M349+M354+M364+M378</f>
        <v>0</v>
      </c>
      <c r="N330" s="97">
        <f t="shared" si="520"/>
        <v>282658.59999999998</v>
      </c>
      <c r="O330" s="97">
        <f t="shared" ref="O330:P330" si="521">O331+O349+O354+O364+O378</f>
        <v>0</v>
      </c>
      <c r="P330" s="97">
        <f t="shared" si="521"/>
        <v>282658.59999999998</v>
      </c>
      <c r="Q330" s="97">
        <f t="shared" ref="Q330:R330" si="522">Q331+Q349+Q354+Q364+Q378</f>
        <v>0</v>
      </c>
      <c r="R330" s="97">
        <f t="shared" si="522"/>
        <v>282658.59999999998</v>
      </c>
      <c r="S330" s="97">
        <f t="shared" ref="S330:T330" si="523">S331+S349+S354+S364+S378</f>
        <v>-282658.59999999998</v>
      </c>
      <c r="T330" s="97">
        <f t="shared" si="523"/>
        <v>0</v>
      </c>
      <c r="U330" s="97">
        <f t="shared" ref="U330:V330" si="524">U331+U349+U354+U364+U378</f>
        <v>0</v>
      </c>
      <c r="V330" s="97">
        <f t="shared" si="524"/>
        <v>0</v>
      </c>
      <c r="W330" s="97">
        <f t="shared" ref="W330:X330" si="525">W331+W349+W354+W364+W378</f>
        <v>0</v>
      </c>
      <c r="X330" s="97">
        <f t="shared" si="525"/>
        <v>0</v>
      </c>
      <c r="Y330" s="97">
        <f t="shared" ref="Y330:Z330" si="526">Y331+Y349+Y354+Y364+Y378</f>
        <v>0</v>
      </c>
      <c r="Z330" s="97">
        <f t="shared" si="526"/>
        <v>0</v>
      </c>
    </row>
    <row r="331" spans="1:26" ht="69" hidden="1" outlineLevel="1" x14ac:dyDescent="0.3">
      <c r="A331" s="12" t="s">
        <v>451</v>
      </c>
      <c r="B331" s="13" t="s">
        <v>221</v>
      </c>
      <c r="C331" s="13" t="s">
        <v>3</v>
      </c>
      <c r="D331" s="34" t="s">
        <v>224</v>
      </c>
      <c r="E331" s="24" t="s">
        <v>58</v>
      </c>
      <c r="F331" s="94">
        <f>F332+F336+F340+F344</f>
        <v>269634.59999999998</v>
      </c>
      <c r="G331" s="94">
        <f t="shared" ref="G331:H331" si="527">G332+G336+G340+G344</f>
        <v>0</v>
      </c>
      <c r="H331" s="94">
        <f t="shared" si="527"/>
        <v>269634.59999999998</v>
      </c>
      <c r="I331" s="94">
        <f t="shared" ref="I331:J331" si="528">I332+I336+I340+I344</f>
        <v>0</v>
      </c>
      <c r="J331" s="94">
        <f t="shared" si="528"/>
        <v>269634.59999999998</v>
      </c>
      <c r="K331" s="94">
        <f t="shared" ref="K331:L331" si="529">K332+K336+K340+K344</f>
        <v>-1000</v>
      </c>
      <c r="L331" s="94">
        <f t="shared" si="529"/>
        <v>268634.59999999998</v>
      </c>
      <c r="M331" s="95">
        <f t="shared" ref="M331:N331" si="530">M332+M336+M340+M344</f>
        <v>0</v>
      </c>
      <c r="N331" s="94">
        <f t="shared" si="530"/>
        <v>268634.59999999998</v>
      </c>
      <c r="O331" s="94">
        <f t="shared" ref="O331:P331" si="531">O332+O336+O340+O344</f>
        <v>0</v>
      </c>
      <c r="P331" s="94">
        <f t="shared" si="531"/>
        <v>268634.59999999998</v>
      </c>
      <c r="Q331" s="94">
        <f t="shared" ref="Q331:R331" si="532">Q332+Q336+Q340+Q344</f>
        <v>0</v>
      </c>
      <c r="R331" s="94">
        <f t="shared" si="532"/>
        <v>268634.59999999998</v>
      </c>
      <c r="S331" s="94">
        <f t="shared" ref="S331:T331" si="533">S332+S336+S340+S344</f>
        <v>-268634.59999999998</v>
      </c>
      <c r="T331" s="94">
        <f t="shared" si="533"/>
        <v>0</v>
      </c>
      <c r="U331" s="94">
        <f t="shared" ref="U331:V331" si="534">U332+U336+U340+U344</f>
        <v>0</v>
      </c>
      <c r="V331" s="94">
        <f t="shared" si="534"/>
        <v>0</v>
      </c>
      <c r="W331" s="94">
        <f t="shared" ref="W331:X331" si="535">W332+W336+W340+W344</f>
        <v>0</v>
      </c>
      <c r="X331" s="94">
        <f t="shared" si="535"/>
        <v>0</v>
      </c>
      <c r="Y331" s="94">
        <f t="shared" ref="Y331:Z331" si="536">Y332+Y336+Y340+Y344</f>
        <v>0</v>
      </c>
      <c r="Z331" s="94">
        <f t="shared" si="536"/>
        <v>0</v>
      </c>
    </row>
    <row r="332" spans="1:26" ht="33.75" hidden="1" outlineLevel="1" x14ac:dyDescent="0.3">
      <c r="A332" s="30" t="s">
        <v>225</v>
      </c>
      <c r="B332" s="27" t="s">
        <v>221</v>
      </c>
      <c r="C332" s="27" t="s">
        <v>3</v>
      </c>
      <c r="D332" s="68" t="s">
        <v>226</v>
      </c>
      <c r="E332" s="24" t="s">
        <v>58</v>
      </c>
      <c r="F332" s="96">
        <f t="shared" ref="F332:Y334" si="537">F333</f>
        <v>251055.6</v>
      </c>
      <c r="G332" s="96">
        <f t="shared" si="537"/>
        <v>0</v>
      </c>
      <c r="H332" s="96">
        <f t="shared" si="537"/>
        <v>251055.6</v>
      </c>
      <c r="I332" s="96">
        <f t="shared" si="537"/>
        <v>0</v>
      </c>
      <c r="J332" s="96">
        <f t="shared" si="537"/>
        <v>251055.6</v>
      </c>
      <c r="K332" s="96">
        <f t="shared" si="537"/>
        <v>0</v>
      </c>
      <c r="L332" s="96">
        <f t="shared" si="537"/>
        <v>251055.6</v>
      </c>
      <c r="M332" s="95">
        <f t="shared" si="537"/>
        <v>0</v>
      </c>
      <c r="N332" s="96">
        <f t="shared" si="537"/>
        <v>251055.6</v>
      </c>
      <c r="O332" s="96">
        <f t="shared" si="537"/>
        <v>0</v>
      </c>
      <c r="P332" s="96">
        <f t="shared" si="537"/>
        <v>251055.6</v>
      </c>
      <c r="Q332" s="96">
        <f t="shared" si="537"/>
        <v>0</v>
      </c>
      <c r="R332" s="96">
        <f t="shared" si="537"/>
        <v>251055.6</v>
      </c>
      <c r="S332" s="96">
        <f t="shared" si="537"/>
        <v>-251055.6</v>
      </c>
      <c r="T332" s="96">
        <f t="shared" si="537"/>
        <v>0</v>
      </c>
      <c r="U332" s="96">
        <f t="shared" si="537"/>
        <v>0</v>
      </c>
      <c r="V332" s="96">
        <f t="shared" ref="U332:Z334" si="538">V333</f>
        <v>0</v>
      </c>
      <c r="W332" s="96">
        <f t="shared" si="537"/>
        <v>0</v>
      </c>
      <c r="X332" s="96">
        <f t="shared" si="538"/>
        <v>0</v>
      </c>
      <c r="Y332" s="96">
        <f t="shared" si="537"/>
        <v>0</v>
      </c>
      <c r="Z332" s="96">
        <f t="shared" si="538"/>
        <v>0</v>
      </c>
    </row>
    <row r="333" spans="1:26" ht="18.600000000000001" hidden="1" customHeight="1" outlineLevel="1" x14ac:dyDescent="0.3">
      <c r="A333" s="25" t="s">
        <v>98</v>
      </c>
      <c r="B333" s="17" t="s">
        <v>221</v>
      </c>
      <c r="C333" s="17" t="s">
        <v>3</v>
      </c>
      <c r="D333" s="69" t="s">
        <v>227</v>
      </c>
      <c r="E333" s="24" t="s">
        <v>58</v>
      </c>
      <c r="F333" s="95">
        <f t="shared" si="537"/>
        <v>251055.6</v>
      </c>
      <c r="G333" s="95">
        <f t="shared" si="537"/>
        <v>0</v>
      </c>
      <c r="H333" s="95">
        <f t="shared" si="537"/>
        <v>251055.6</v>
      </c>
      <c r="I333" s="95">
        <f t="shared" si="537"/>
        <v>0</v>
      </c>
      <c r="J333" s="95">
        <f t="shared" si="537"/>
        <v>251055.6</v>
      </c>
      <c r="K333" s="95">
        <f t="shared" si="537"/>
        <v>0</v>
      </c>
      <c r="L333" s="95">
        <f t="shared" si="537"/>
        <v>251055.6</v>
      </c>
      <c r="M333" s="95">
        <f t="shared" si="537"/>
        <v>0</v>
      </c>
      <c r="N333" s="95">
        <f t="shared" si="537"/>
        <v>251055.6</v>
      </c>
      <c r="O333" s="95">
        <f t="shared" si="537"/>
        <v>0</v>
      </c>
      <c r="P333" s="95">
        <f t="shared" si="537"/>
        <v>251055.6</v>
      </c>
      <c r="Q333" s="95">
        <f t="shared" si="537"/>
        <v>0</v>
      </c>
      <c r="R333" s="95">
        <f t="shared" si="537"/>
        <v>251055.6</v>
      </c>
      <c r="S333" s="95">
        <f t="shared" si="537"/>
        <v>-251055.6</v>
      </c>
      <c r="T333" s="95">
        <f t="shared" si="537"/>
        <v>0</v>
      </c>
      <c r="U333" s="95">
        <f t="shared" si="538"/>
        <v>0</v>
      </c>
      <c r="V333" s="95">
        <f t="shared" si="538"/>
        <v>0</v>
      </c>
      <c r="W333" s="95">
        <f t="shared" si="538"/>
        <v>0</v>
      </c>
      <c r="X333" s="95">
        <f t="shared" si="538"/>
        <v>0</v>
      </c>
      <c r="Y333" s="95">
        <f t="shared" si="538"/>
        <v>0</v>
      </c>
      <c r="Z333" s="95">
        <f t="shared" si="538"/>
        <v>0</v>
      </c>
    </row>
    <row r="334" spans="1:26" ht="33" hidden="1" outlineLevel="1" x14ac:dyDescent="0.25">
      <c r="A334" s="20" t="s">
        <v>100</v>
      </c>
      <c r="B334" s="17" t="s">
        <v>221</v>
      </c>
      <c r="C334" s="17" t="s">
        <v>3</v>
      </c>
      <c r="D334" s="69" t="s">
        <v>227</v>
      </c>
      <c r="E334" s="17" t="s">
        <v>101</v>
      </c>
      <c r="F334" s="95">
        <f t="shared" si="537"/>
        <v>251055.6</v>
      </c>
      <c r="G334" s="95">
        <f t="shared" si="537"/>
        <v>0</v>
      </c>
      <c r="H334" s="95">
        <f t="shared" si="537"/>
        <v>251055.6</v>
      </c>
      <c r="I334" s="95">
        <f t="shared" si="537"/>
        <v>0</v>
      </c>
      <c r="J334" s="95">
        <f t="shared" si="537"/>
        <v>251055.6</v>
      </c>
      <c r="K334" s="95">
        <f t="shared" si="537"/>
        <v>0</v>
      </c>
      <c r="L334" s="95">
        <f t="shared" si="537"/>
        <v>251055.6</v>
      </c>
      <c r="M334" s="95">
        <f t="shared" si="537"/>
        <v>0</v>
      </c>
      <c r="N334" s="95">
        <f t="shared" si="537"/>
        <v>251055.6</v>
      </c>
      <c r="O334" s="95">
        <f t="shared" si="537"/>
        <v>0</v>
      </c>
      <c r="P334" s="95">
        <f t="shared" si="537"/>
        <v>251055.6</v>
      </c>
      <c r="Q334" s="95">
        <f t="shared" si="537"/>
        <v>0</v>
      </c>
      <c r="R334" s="129">
        <f t="shared" si="537"/>
        <v>251055.6</v>
      </c>
      <c r="S334" s="95">
        <f t="shared" si="537"/>
        <v>-251055.6</v>
      </c>
      <c r="T334" s="95">
        <f t="shared" si="537"/>
        <v>0</v>
      </c>
      <c r="U334" s="95">
        <f t="shared" si="538"/>
        <v>0</v>
      </c>
      <c r="V334" s="95">
        <f t="shared" si="538"/>
        <v>0</v>
      </c>
      <c r="W334" s="95">
        <f t="shared" si="538"/>
        <v>0</v>
      </c>
      <c r="X334" s="95">
        <f t="shared" si="538"/>
        <v>0</v>
      </c>
      <c r="Y334" s="95">
        <f t="shared" si="538"/>
        <v>0</v>
      </c>
      <c r="Z334" s="95">
        <f t="shared" si="538"/>
        <v>0</v>
      </c>
    </row>
    <row r="335" spans="1:26" ht="16.5" hidden="1" outlineLevel="1" x14ac:dyDescent="0.25">
      <c r="A335" s="25" t="s">
        <v>228</v>
      </c>
      <c r="B335" s="17" t="s">
        <v>221</v>
      </c>
      <c r="C335" s="17" t="s">
        <v>3</v>
      </c>
      <c r="D335" s="69" t="s">
        <v>227</v>
      </c>
      <c r="E335" s="17" t="s">
        <v>229</v>
      </c>
      <c r="F335" s="95">
        <v>251055.6</v>
      </c>
      <c r="G335" s="95">
        <v>0</v>
      </c>
      <c r="H335" s="95">
        <f>F335+G335</f>
        <v>251055.6</v>
      </c>
      <c r="I335" s="95">
        <v>0</v>
      </c>
      <c r="J335" s="95">
        <f>H335+I335</f>
        <v>251055.6</v>
      </c>
      <c r="K335" s="95">
        <v>0</v>
      </c>
      <c r="L335" s="95">
        <f>J335+K335</f>
        <v>251055.6</v>
      </c>
      <c r="M335" s="95">
        <v>0</v>
      </c>
      <c r="N335" s="95">
        <f>L335+M335</f>
        <v>251055.6</v>
      </c>
      <c r="O335" s="95">
        <v>0</v>
      </c>
      <c r="P335" s="95">
        <f>N335+O335</f>
        <v>251055.6</v>
      </c>
      <c r="Q335" s="95">
        <v>0</v>
      </c>
      <c r="R335" s="129">
        <f>P335+Q335</f>
        <v>251055.6</v>
      </c>
      <c r="S335" s="95">
        <v>-251055.6</v>
      </c>
      <c r="T335" s="95">
        <f>R335+S335</f>
        <v>0</v>
      </c>
      <c r="U335" s="95">
        <v>0</v>
      </c>
      <c r="V335" s="95">
        <f>T335+U335</f>
        <v>0</v>
      </c>
      <c r="W335" s="95">
        <v>0</v>
      </c>
      <c r="X335" s="95">
        <f>V335+W335</f>
        <v>0</v>
      </c>
      <c r="Y335" s="95">
        <v>0</v>
      </c>
      <c r="Z335" s="95">
        <f>X335+Y335</f>
        <v>0</v>
      </c>
    </row>
    <row r="336" spans="1:26" ht="33.75" hidden="1" outlineLevel="1" x14ac:dyDescent="0.3">
      <c r="A336" s="26" t="s">
        <v>471</v>
      </c>
      <c r="B336" s="27" t="s">
        <v>221</v>
      </c>
      <c r="C336" s="27" t="s">
        <v>3</v>
      </c>
      <c r="D336" s="42" t="s">
        <v>231</v>
      </c>
      <c r="E336" s="24" t="s">
        <v>58</v>
      </c>
      <c r="F336" s="96">
        <f>F337</f>
        <v>71</v>
      </c>
      <c r="G336" s="96">
        <f t="shared" ref="G336:Y338" si="539">G337</f>
        <v>0</v>
      </c>
      <c r="H336" s="96">
        <f t="shared" si="539"/>
        <v>71</v>
      </c>
      <c r="I336" s="96">
        <f t="shared" si="539"/>
        <v>0</v>
      </c>
      <c r="J336" s="96">
        <f t="shared" si="539"/>
        <v>71</v>
      </c>
      <c r="K336" s="96">
        <f t="shared" si="539"/>
        <v>0</v>
      </c>
      <c r="L336" s="96">
        <f t="shared" si="539"/>
        <v>71</v>
      </c>
      <c r="M336" s="95">
        <f t="shared" si="539"/>
        <v>0</v>
      </c>
      <c r="N336" s="96">
        <f t="shared" si="539"/>
        <v>71</v>
      </c>
      <c r="O336" s="96">
        <f t="shared" si="539"/>
        <v>0</v>
      </c>
      <c r="P336" s="96">
        <f t="shared" si="539"/>
        <v>71</v>
      </c>
      <c r="Q336" s="96">
        <f t="shared" si="539"/>
        <v>0</v>
      </c>
      <c r="R336" s="96">
        <f t="shared" si="539"/>
        <v>71</v>
      </c>
      <c r="S336" s="96">
        <f t="shared" si="539"/>
        <v>-71</v>
      </c>
      <c r="T336" s="96">
        <f t="shared" si="539"/>
        <v>0</v>
      </c>
      <c r="U336" s="96">
        <f t="shared" si="539"/>
        <v>0</v>
      </c>
      <c r="V336" s="96">
        <f t="shared" si="539"/>
        <v>0</v>
      </c>
      <c r="W336" s="96">
        <f t="shared" si="539"/>
        <v>0</v>
      </c>
      <c r="X336" s="96">
        <f t="shared" ref="W336:Z338" si="540">X337</f>
        <v>0</v>
      </c>
      <c r="Y336" s="96">
        <f t="shared" si="539"/>
        <v>0</v>
      </c>
      <c r="Z336" s="96">
        <f t="shared" si="540"/>
        <v>0</v>
      </c>
    </row>
    <row r="337" spans="1:26" ht="49.5" hidden="1" outlineLevel="1" x14ac:dyDescent="0.25">
      <c r="A337" s="20" t="s">
        <v>433</v>
      </c>
      <c r="B337" s="17" t="s">
        <v>221</v>
      </c>
      <c r="C337" s="17" t="s">
        <v>3</v>
      </c>
      <c r="D337" s="18" t="s">
        <v>434</v>
      </c>
      <c r="E337" s="19" t="s">
        <v>58</v>
      </c>
      <c r="F337" s="95">
        <f t="shared" ref="F337:Y338" si="541">F338</f>
        <v>71</v>
      </c>
      <c r="G337" s="95">
        <f t="shared" si="541"/>
        <v>0</v>
      </c>
      <c r="H337" s="95">
        <f t="shared" si="541"/>
        <v>71</v>
      </c>
      <c r="I337" s="95">
        <f t="shared" si="541"/>
        <v>0</v>
      </c>
      <c r="J337" s="95">
        <f t="shared" si="541"/>
        <v>71</v>
      </c>
      <c r="K337" s="95">
        <f t="shared" si="541"/>
        <v>0</v>
      </c>
      <c r="L337" s="95">
        <f t="shared" si="541"/>
        <v>71</v>
      </c>
      <c r="M337" s="95">
        <f t="shared" si="541"/>
        <v>0</v>
      </c>
      <c r="N337" s="95">
        <f t="shared" si="541"/>
        <v>71</v>
      </c>
      <c r="O337" s="95">
        <f t="shared" si="541"/>
        <v>0</v>
      </c>
      <c r="P337" s="95">
        <f t="shared" si="541"/>
        <v>71</v>
      </c>
      <c r="Q337" s="95">
        <f t="shared" si="541"/>
        <v>0</v>
      </c>
      <c r="R337" s="95">
        <f t="shared" si="541"/>
        <v>71</v>
      </c>
      <c r="S337" s="95">
        <f t="shared" si="541"/>
        <v>-71</v>
      </c>
      <c r="T337" s="95">
        <f t="shared" si="541"/>
        <v>0</v>
      </c>
      <c r="U337" s="95">
        <f t="shared" si="541"/>
        <v>0</v>
      </c>
      <c r="V337" s="95">
        <f t="shared" si="539"/>
        <v>0</v>
      </c>
      <c r="W337" s="95">
        <f t="shared" si="541"/>
        <v>0</v>
      </c>
      <c r="X337" s="95">
        <f t="shared" si="540"/>
        <v>0</v>
      </c>
      <c r="Y337" s="95">
        <f t="shared" si="541"/>
        <v>0</v>
      </c>
      <c r="Z337" s="95">
        <f t="shared" si="540"/>
        <v>0</v>
      </c>
    </row>
    <row r="338" spans="1:26" ht="33" hidden="1" outlineLevel="1" x14ac:dyDescent="0.25">
      <c r="A338" s="20" t="s">
        <v>100</v>
      </c>
      <c r="B338" s="17" t="s">
        <v>221</v>
      </c>
      <c r="C338" s="17" t="s">
        <v>3</v>
      </c>
      <c r="D338" s="18" t="s">
        <v>434</v>
      </c>
      <c r="E338" s="19" t="s">
        <v>101</v>
      </c>
      <c r="F338" s="95">
        <f t="shared" si="541"/>
        <v>71</v>
      </c>
      <c r="G338" s="95">
        <f t="shared" si="541"/>
        <v>0</v>
      </c>
      <c r="H338" s="95">
        <f t="shared" si="541"/>
        <v>71</v>
      </c>
      <c r="I338" s="95">
        <f t="shared" si="541"/>
        <v>0</v>
      </c>
      <c r="J338" s="95">
        <f t="shared" si="541"/>
        <v>71</v>
      </c>
      <c r="K338" s="95">
        <f t="shared" si="541"/>
        <v>0</v>
      </c>
      <c r="L338" s="95">
        <f t="shared" si="541"/>
        <v>71</v>
      </c>
      <c r="M338" s="95">
        <f t="shared" si="541"/>
        <v>0</v>
      </c>
      <c r="N338" s="95">
        <f t="shared" si="541"/>
        <v>71</v>
      </c>
      <c r="O338" s="95">
        <f t="shared" si="541"/>
        <v>0</v>
      </c>
      <c r="P338" s="95">
        <f t="shared" si="541"/>
        <v>71</v>
      </c>
      <c r="Q338" s="95">
        <f t="shared" si="541"/>
        <v>0</v>
      </c>
      <c r="R338" s="129">
        <f t="shared" si="541"/>
        <v>71</v>
      </c>
      <c r="S338" s="95">
        <f t="shared" si="541"/>
        <v>-71</v>
      </c>
      <c r="T338" s="95">
        <f t="shared" si="541"/>
        <v>0</v>
      </c>
      <c r="U338" s="95">
        <f t="shared" si="539"/>
        <v>0</v>
      </c>
      <c r="V338" s="95">
        <f t="shared" si="539"/>
        <v>0</v>
      </c>
      <c r="W338" s="95">
        <f t="shared" si="540"/>
        <v>0</v>
      </c>
      <c r="X338" s="95">
        <f t="shared" si="540"/>
        <v>0</v>
      </c>
      <c r="Y338" s="95">
        <f t="shared" si="540"/>
        <v>0</v>
      </c>
      <c r="Z338" s="95">
        <f t="shared" si="540"/>
        <v>0</v>
      </c>
    </row>
    <row r="339" spans="1:26" ht="16.5" hidden="1" outlineLevel="1" x14ac:dyDescent="0.25">
      <c r="A339" s="20" t="s">
        <v>228</v>
      </c>
      <c r="B339" s="17" t="s">
        <v>221</v>
      </c>
      <c r="C339" s="17" t="s">
        <v>3</v>
      </c>
      <c r="D339" s="18" t="s">
        <v>434</v>
      </c>
      <c r="E339" s="19" t="s">
        <v>229</v>
      </c>
      <c r="F339" s="95">
        <v>71</v>
      </c>
      <c r="G339" s="95">
        <v>0</v>
      </c>
      <c r="H339" s="95">
        <f>F339+G339</f>
        <v>71</v>
      </c>
      <c r="I339" s="95">
        <v>0</v>
      </c>
      <c r="J339" s="95">
        <f>H339+I339</f>
        <v>71</v>
      </c>
      <c r="K339" s="95">
        <v>0</v>
      </c>
      <c r="L339" s="95">
        <f>J339+K339</f>
        <v>71</v>
      </c>
      <c r="M339" s="95">
        <v>0</v>
      </c>
      <c r="N339" s="95">
        <f>L339+M339</f>
        <v>71</v>
      </c>
      <c r="O339" s="95">
        <v>0</v>
      </c>
      <c r="P339" s="95">
        <f>N339+O339</f>
        <v>71</v>
      </c>
      <c r="Q339" s="95">
        <v>0</v>
      </c>
      <c r="R339" s="129">
        <f>P339+Q339</f>
        <v>71</v>
      </c>
      <c r="S339" s="95">
        <v>-71</v>
      </c>
      <c r="T339" s="95">
        <f>R339+S339</f>
        <v>0</v>
      </c>
      <c r="U339" s="95">
        <v>0</v>
      </c>
      <c r="V339" s="95">
        <f>T339+U339</f>
        <v>0</v>
      </c>
      <c r="W339" s="95">
        <v>0</v>
      </c>
      <c r="X339" s="95">
        <f>V339+W339</f>
        <v>0</v>
      </c>
      <c r="Y339" s="95">
        <v>0</v>
      </c>
      <c r="Z339" s="95">
        <f>X339+Y339</f>
        <v>0</v>
      </c>
    </row>
    <row r="340" spans="1:26" ht="33" hidden="1" outlineLevel="1" x14ac:dyDescent="0.25">
      <c r="A340" s="26" t="s">
        <v>472</v>
      </c>
      <c r="B340" s="27" t="s">
        <v>221</v>
      </c>
      <c r="C340" s="27" t="s">
        <v>3</v>
      </c>
      <c r="D340" s="42" t="s">
        <v>457</v>
      </c>
      <c r="E340" s="19"/>
      <c r="F340" s="95">
        <f>F341</f>
        <v>508</v>
      </c>
      <c r="G340" s="95">
        <f t="shared" ref="G340:Y342" si="542">G341</f>
        <v>0</v>
      </c>
      <c r="H340" s="95">
        <f t="shared" si="542"/>
        <v>508</v>
      </c>
      <c r="I340" s="95">
        <f t="shared" si="542"/>
        <v>0</v>
      </c>
      <c r="J340" s="95">
        <f t="shared" si="542"/>
        <v>508</v>
      </c>
      <c r="K340" s="95">
        <f t="shared" si="542"/>
        <v>0</v>
      </c>
      <c r="L340" s="95">
        <f t="shared" si="542"/>
        <v>508</v>
      </c>
      <c r="M340" s="95">
        <f t="shared" si="542"/>
        <v>0</v>
      </c>
      <c r="N340" s="96">
        <f t="shared" si="542"/>
        <v>508</v>
      </c>
      <c r="O340" s="96">
        <f t="shared" si="542"/>
        <v>0</v>
      </c>
      <c r="P340" s="96">
        <f t="shared" si="542"/>
        <v>508</v>
      </c>
      <c r="Q340" s="96">
        <f t="shared" si="542"/>
        <v>0</v>
      </c>
      <c r="R340" s="96">
        <f t="shared" si="542"/>
        <v>508</v>
      </c>
      <c r="S340" s="96">
        <f t="shared" si="542"/>
        <v>-508</v>
      </c>
      <c r="T340" s="96">
        <f t="shared" si="542"/>
        <v>0</v>
      </c>
      <c r="U340" s="96">
        <f t="shared" si="542"/>
        <v>0</v>
      </c>
      <c r="V340" s="96">
        <f t="shared" si="542"/>
        <v>0</v>
      </c>
      <c r="W340" s="96">
        <f t="shared" si="542"/>
        <v>0</v>
      </c>
      <c r="X340" s="96">
        <f t="shared" ref="W340:Z342" si="543">X341</f>
        <v>0</v>
      </c>
      <c r="Y340" s="96">
        <f t="shared" si="542"/>
        <v>0</v>
      </c>
      <c r="Z340" s="96">
        <f t="shared" si="543"/>
        <v>0</v>
      </c>
    </row>
    <row r="341" spans="1:26" ht="49.5" hidden="1" outlineLevel="1" x14ac:dyDescent="0.25">
      <c r="A341" s="20" t="s">
        <v>473</v>
      </c>
      <c r="B341" s="17" t="s">
        <v>221</v>
      </c>
      <c r="C341" s="17" t="s">
        <v>3</v>
      </c>
      <c r="D341" s="37" t="s">
        <v>458</v>
      </c>
      <c r="E341" s="19" t="s">
        <v>58</v>
      </c>
      <c r="F341" s="95">
        <f>F342</f>
        <v>508</v>
      </c>
      <c r="G341" s="95">
        <f t="shared" si="542"/>
        <v>0</v>
      </c>
      <c r="H341" s="95">
        <f t="shared" si="542"/>
        <v>508</v>
      </c>
      <c r="I341" s="95">
        <f t="shared" si="542"/>
        <v>0</v>
      </c>
      <c r="J341" s="95">
        <f t="shared" si="542"/>
        <v>508</v>
      </c>
      <c r="K341" s="95">
        <f t="shared" si="542"/>
        <v>0</v>
      </c>
      <c r="L341" s="95">
        <f t="shared" si="542"/>
        <v>508</v>
      </c>
      <c r="M341" s="95">
        <f t="shared" si="542"/>
        <v>0</v>
      </c>
      <c r="N341" s="95">
        <f t="shared" si="542"/>
        <v>508</v>
      </c>
      <c r="O341" s="95">
        <f t="shared" si="542"/>
        <v>0</v>
      </c>
      <c r="P341" s="95">
        <f t="shared" si="542"/>
        <v>508</v>
      </c>
      <c r="Q341" s="95">
        <f t="shared" si="542"/>
        <v>0</v>
      </c>
      <c r="R341" s="95">
        <f t="shared" si="542"/>
        <v>508</v>
      </c>
      <c r="S341" s="95">
        <f t="shared" si="542"/>
        <v>-508</v>
      </c>
      <c r="T341" s="95">
        <f t="shared" si="542"/>
        <v>0</v>
      </c>
      <c r="U341" s="95">
        <f t="shared" si="542"/>
        <v>0</v>
      </c>
      <c r="V341" s="95">
        <f t="shared" si="542"/>
        <v>0</v>
      </c>
      <c r="W341" s="95">
        <f t="shared" si="543"/>
        <v>0</v>
      </c>
      <c r="X341" s="95">
        <f t="shared" si="543"/>
        <v>0</v>
      </c>
      <c r="Y341" s="95">
        <f t="shared" si="543"/>
        <v>0</v>
      </c>
      <c r="Z341" s="95">
        <f t="shared" si="543"/>
        <v>0</v>
      </c>
    </row>
    <row r="342" spans="1:26" ht="33" hidden="1" outlineLevel="1" x14ac:dyDescent="0.25">
      <c r="A342" s="20" t="s">
        <v>100</v>
      </c>
      <c r="B342" s="17" t="s">
        <v>221</v>
      </c>
      <c r="C342" s="17" t="s">
        <v>3</v>
      </c>
      <c r="D342" s="37" t="s">
        <v>458</v>
      </c>
      <c r="E342" s="19" t="s">
        <v>101</v>
      </c>
      <c r="F342" s="95">
        <f>F343</f>
        <v>508</v>
      </c>
      <c r="G342" s="95">
        <f t="shared" si="542"/>
        <v>0</v>
      </c>
      <c r="H342" s="95">
        <f t="shared" si="542"/>
        <v>508</v>
      </c>
      <c r="I342" s="95">
        <f t="shared" si="542"/>
        <v>0</v>
      </c>
      <c r="J342" s="95">
        <f t="shared" si="542"/>
        <v>508</v>
      </c>
      <c r="K342" s="95">
        <f t="shared" si="542"/>
        <v>0</v>
      </c>
      <c r="L342" s="95">
        <f t="shared" si="542"/>
        <v>508</v>
      </c>
      <c r="M342" s="95">
        <f t="shared" si="542"/>
        <v>0</v>
      </c>
      <c r="N342" s="95">
        <f t="shared" si="542"/>
        <v>508</v>
      </c>
      <c r="O342" s="95">
        <f t="shared" si="542"/>
        <v>0</v>
      </c>
      <c r="P342" s="95">
        <f t="shared" si="542"/>
        <v>508</v>
      </c>
      <c r="Q342" s="95">
        <f t="shared" si="542"/>
        <v>0</v>
      </c>
      <c r="R342" s="129">
        <f t="shared" si="542"/>
        <v>508</v>
      </c>
      <c r="S342" s="95">
        <f t="shared" si="542"/>
        <v>-508</v>
      </c>
      <c r="T342" s="95">
        <f t="shared" si="542"/>
        <v>0</v>
      </c>
      <c r="U342" s="95">
        <f t="shared" si="542"/>
        <v>0</v>
      </c>
      <c r="V342" s="95">
        <f t="shared" si="542"/>
        <v>0</v>
      </c>
      <c r="W342" s="95">
        <f t="shared" si="543"/>
        <v>0</v>
      </c>
      <c r="X342" s="95">
        <f t="shared" si="543"/>
        <v>0</v>
      </c>
      <c r="Y342" s="95">
        <f t="shared" si="543"/>
        <v>0</v>
      </c>
      <c r="Z342" s="95">
        <f t="shared" si="543"/>
        <v>0</v>
      </c>
    </row>
    <row r="343" spans="1:26" ht="16.5" hidden="1" outlineLevel="1" x14ac:dyDescent="0.25">
      <c r="A343" s="20" t="s">
        <v>228</v>
      </c>
      <c r="B343" s="17" t="s">
        <v>221</v>
      </c>
      <c r="C343" s="17" t="s">
        <v>3</v>
      </c>
      <c r="D343" s="37" t="s">
        <v>458</v>
      </c>
      <c r="E343" s="19" t="s">
        <v>229</v>
      </c>
      <c r="F343" s="95">
        <v>508</v>
      </c>
      <c r="G343" s="95">
        <v>0</v>
      </c>
      <c r="H343" s="95">
        <f>F343+G343</f>
        <v>508</v>
      </c>
      <c r="I343" s="95">
        <v>0</v>
      </c>
      <c r="J343" s="95">
        <f>H343+I343</f>
        <v>508</v>
      </c>
      <c r="K343" s="95">
        <v>0</v>
      </c>
      <c r="L343" s="95">
        <f>J343+K343</f>
        <v>508</v>
      </c>
      <c r="M343" s="95">
        <v>0</v>
      </c>
      <c r="N343" s="95">
        <f>L343+M343</f>
        <v>508</v>
      </c>
      <c r="O343" s="95">
        <v>0</v>
      </c>
      <c r="P343" s="95">
        <f>N343+O343</f>
        <v>508</v>
      </c>
      <c r="Q343" s="95">
        <v>0</v>
      </c>
      <c r="R343" s="129">
        <f>P343+Q343</f>
        <v>508</v>
      </c>
      <c r="S343" s="95">
        <v>-508</v>
      </c>
      <c r="T343" s="95">
        <f>R343+S343</f>
        <v>0</v>
      </c>
      <c r="U343" s="95">
        <v>0</v>
      </c>
      <c r="V343" s="95">
        <f>T343+U343</f>
        <v>0</v>
      </c>
      <c r="W343" s="95">
        <v>0</v>
      </c>
      <c r="X343" s="95">
        <f>V343+W343</f>
        <v>0</v>
      </c>
      <c r="Y343" s="95">
        <v>0</v>
      </c>
      <c r="Z343" s="95">
        <f>X343+Y343</f>
        <v>0</v>
      </c>
    </row>
    <row r="344" spans="1:26" ht="17.25" hidden="1" outlineLevel="1" x14ac:dyDescent="0.3">
      <c r="A344" s="30" t="s">
        <v>230</v>
      </c>
      <c r="B344" s="27" t="s">
        <v>221</v>
      </c>
      <c r="C344" s="27" t="s">
        <v>3</v>
      </c>
      <c r="D344" s="28" t="s">
        <v>468</v>
      </c>
      <c r="E344" s="24" t="s">
        <v>58</v>
      </c>
      <c r="F344" s="96">
        <f>F345</f>
        <v>18000</v>
      </c>
      <c r="G344" s="96">
        <f t="shared" ref="G344:Y345" si="544">G345</f>
        <v>0</v>
      </c>
      <c r="H344" s="96">
        <f t="shared" si="544"/>
        <v>18000</v>
      </c>
      <c r="I344" s="96">
        <f t="shared" si="544"/>
        <v>0</v>
      </c>
      <c r="J344" s="96">
        <f t="shared" si="544"/>
        <v>18000</v>
      </c>
      <c r="K344" s="96">
        <f t="shared" si="544"/>
        <v>-1000</v>
      </c>
      <c r="L344" s="96">
        <f t="shared" si="544"/>
        <v>17000</v>
      </c>
      <c r="M344" s="95">
        <f t="shared" si="544"/>
        <v>0</v>
      </c>
      <c r="N344" s="96">
        <f t="shared" si="544"/>
        <v>17000</v>
      </c>
      <c r="O344" s="96">
        <f t="shared" si="544"/>
        <v>0</v>
      </c>
      <c r="P344" s="96">
        <f t="shared" si="544"/>
        <v>17000</v>
      </c>
      <c r="Q344" s="96">
        <f t="shared" si="544"/>
        <v>0</v>
      </c>
      <c r="R344" s="96">
        <f t="shared" si="544"/>
        <v>17000</v>
      </c>
      <c r="S344" s="96">
        <f t="shared" si="544"/>
        <v>-17000</v>
      </c>
      <c r="T344" s="96">
        <f t="shared" si="544"/>
        <v>0</v>
      </c>
      <c r="U344" s="96">
        <f t="shared" si="544"/>
        <v>0</v>
      </c>
      <c r="V344" s="96">
        <f t="shared" si="544"/>
        <v>0</v>
      </c>
      <c r="W344" s="96">
        <f t="shared" si="544"/>
        <v>0</v>
      </c>
      <c r="X344" s="96">
        <f t="shared" ref="W344:Z345" si="545">X345</f>
        <v>0</v>
      </c>
      <c r="Y344" s="96">
        <f t="shared" si="544"/>
        <v>0</v>
      </c>
      <c r="Z344" s="96">
        <f t="shared" si="545"/>
        <v>0</v>
      </c>
    </row>
    <row r="345" spans="1:26" ht="21" hidden="1" customHeight="1" outlineLevel="1" x14ac:dyDescent="0.25">
      <c r="A345" s="25" t="s">
        <v>112</v>
      </c>
      <c r="B345" s="17" t="s">
        <v>221</v>
      </c>
      <c r="C345" s="17" t="s">
        <v>3</v>
      </c>
      <c r="D345" s="18" t="s">
        <v>469</v>
      </c>
      <c r="E345" s="23" t="s">
        <v>58</v>
      </c>
      <c r="F345" s="95">
        <f>F346</f>
        <v>18000</v>
      </c>
      <c r="G345" s="95">
        <f t="shared" si="544"/>
        <v>0</v>
      </c>
      <c r="H345" s="95">
        <f t="shared" si="544"/>
        <v>18000</v>
      </c>
      <c r="I345" s="95">
        <f t="shared" si="544"/>
        <v>0</v>
      </c>
      <c r="J345" s="95">
        <f t="shared" si="544"/>
        <v>18000</v>
      </c>
      <c r="K345" s="95">
        <f t="shared" si="544"/>
        <v>-1000</v>
      </c>
      <c r="L345" s="95">
        <f t="shared" si="544"/>
        <v>17000</v>
      </c>
      <c r="M345" s="95">
        <f t="shared" si="544"/>
        <v>0</v>
      </c>
      <c r="N345" s="95">
        <f t="shared" si="544"/>
        <v>17000</v>
      </c>
      <c r="O345" s="95">
        <f t="shared" si="544"/>
        <v>0</v>
      </c>
      <c r="P345" s="95">
        <f t="shared" si="544"/>
        <v>17000</v>
      </c>
      <c r="Q345" s="95">
        <f t="shared" si="544"/>
        <v>0</v>
      </c>
      <c r="R345" s="95">
        <f t="shared" si="544"/>
        <v>17000</v>
      </c>
      <c r="S345" s="95">
        <f t="shared" si="544"/>
        <v>-17000</v>
      </c>
      <c r="T345" s="95">
        <f t="shared" si="544"/>
        <v>0</v>
      </c>
      <c r="U345" s="95">
        <f t="shared" si="544"/>
        <v>0</v>
      </c>
      <c r="V345" s="95">
        <f t="shared" si="544"/>
        <v>0</v>
      </c>
      <c r="W345" s="95">
        <f t="shared" si="545"/>
        <v>0</v>
      </c>
      <c r="X345" s="95">
        <f t="shared" si="545"/>
        <v>0</v>
      </c>
      <c r="Y345" s="95">
        <f t="shared" si="545"/>
        <v>0</v>
      </c>
      <c r="Z345" s="95">
        <f t="shared" si="545"/>
        <v>0</v>
      </c>
    </row>
    <row r="346" spans="1:26" ht="33" hidden="1" outlineLevel="1" x14ac:dyDescent="0.25">
      <c r="A346" s="25" t="s">
        <v>454</v>
      </c>
      <c r="B346" s="17" t="s">
        <v>221</v>
      </c>
      <c r="C346" s="17" t="s">
        <v>3</v>
      </c>
      <c r="D346" s="18" t="s">
        <v>470</v>
      </c>
      <c r="E346" s="17" t="s">
        <v>58</v>
      </c>
      <c r="F346" s="95">
        <f t="shared" ref="F346:Z346" si="546">F347</f>
        <v>18000</v>
      </c>
      <c r="G346" s="95">
        <f t="shared" si="546"/>
        <v>0</v>
      </c>
      <c r="H346" s="95">
        <f t="shared" si="546"/>
        <v>18000</v>
      </c>
      <c r="I346" s="95">
        <f t="shared" si="546"/>
        <v>0</v>
      </c>
      <c r="J346" s="95">
        <f t="shared" si="546"/>
        <v>18000</v>
      </c>
      <c r="K346" s="95">
        <f t="shared" si="546"/>
        <v>-1000</v>
      </c>
      <c r="L346" s="95">
        <f t="shared" si="546"/>
        <v>17000</v>
      </c>
      <c r="M346" s="95">
        <f t="shared" si="546"/>
        <v>0</v>
      </c>
      <c r="N346" s="95">
        <f t="shared" si="546"/>
        <v>17000</v>
      </c>
      <c r="O346" s="95">
        <f t="shared" si="546"/>
        <v>0</v>
      </c>
      <c r="P346" s="95">
        <f t="shared" si="546"/>
        <v>17000</v>
      </c>
      <c r="Q346" s="95">
        <f t="shared" si="546"/>
        <v>0</v>
      </c>
      <c r="R346" s="95">
        <f t="shared" si="546"/>
        <v>17000</v>
      </c>
      <c r="S346" s="95">
        <f t="shared" si="546"/>
        <v>-17000</v>
      </c>
      <c r="T346" s="95">
        <f t="shared" si="546"/>
        <v>0</v>
      </c>
      <c r="U346" s="95">
        <f t="shared" si="546"/>
        <v>0</v>
      </c>
      <c r="V346" s="95">
        <f t="shared" si="546"/>
        <v>0</v>
      </c>
      <c r="W346" s="95">
        <f t="shared" si="546"/>
        <v>0</v>
      </c>
      <c r="X346" s="95">
        <f t="shared" si="546"/>
        <v>0</v>
      </c>
      <c r="Y346" s="95">
        <f t="shared" si="546"/>
        <v>0</v>
      </c>
      <c r="Z346" s="95">
        <f t="shared" si="546"/>
        <v>0</v>
      </c>
    </row>
    <row r="347" spans="1:26" ht="33" hidden="1" outlineLevel="1" x14ac:dyDescent="0.25">
      <c r="A347" s="25" t="s">
        <v>100</v>
      </c>
      <c r="B347" s="17" t="s">
        <v>221</v>
      </c>
      <c r="C347" s="17" t="s">
        <v>3</v>
      </c>
      <c r="D347" s="18" t="s">
        <v>470</v>
      </c>
      <c r="E347" s="17" t="s">
        <v>101</v>
      </c>
      <c r="F347" s="95">
        <f t="shared" ref="F347:Z347" si="547">F348</f>
        <v>18000</v>
      </c>
      <c r="G347" s="95">
        <f t="shared" si="547"/>
        <v>0</v>
      </c>
      <c r="H347" s="95">
        <f t="shared" si="547"/>
        <v>18000</v>
      </c>
      <c r="I347" s="95">
        <f t="shared" si="547"/>
        <v>0</v>
      </c>
      <c r="J347" s="95">
        <f t="shared" si="547"/>
        <v>18000</v>
      </c>
      <c r="K347" s="95">
        <f t="shared" si="547"/>
        <v>-1000</v>
      </c>
      <c r="L347" s="95">
        <f t="shared" si="547"/>
        <v>17000</v>
      </c>
      <c r="M347" s="95">
        <f t="shared" si="547"/>
        <v>0</v>
      </c>
      <c r="N347" s="95">
        <f t="shared" si="547"/>
        <v>17000</v>
      </c>
      <c r="O347" s="95">
        <f t="shared" si="547"/>
        <v>0</v>
      </c>
      <c r="P347" s="95">
        <f t="shared" si="547"/>
        <v>17000</v>
      </c>
      <c r="Q347" s="95">
        <f t="shared" si="547"/>
        <v>0</v>
      </c>
      <c r="R347" s="129">
        <f t="shared" si="547"/>
        <v>17000</v>
      </c>
      <c r="S347" s="95">
        <f t="shared" si="547"/>
        <v>-17000</v>
      </c>
      <c r="T347" s="95">
        <f t="shared" si="547"/>
        <v>0</v>
      </c>
      <c r="U347" s="95">
        <f t="shared" si="547"/>
        <v>0</v>
      </c>
      <c r="V347" s="95">
        <f t="shared" si="547"/>
        <v>0</v>
      </c>
      <c r="W347" s="95">
        <f t="shared" si="547"/>
        <v>0</v>
      </c>
      <c r="X347" s="95">
        <f t="shared" si="547"/>
        <v>0</v>
      </c>
      <c r="Y347" s="95">
        <f t="shared" si="547"/>
        <v>0</v>
      </c>
      <c r="Z347" s="95">
        <f t="shared" si="547"/>
        <v>0</v>
      </c>
    </row>
    <row r="348" spans="1:26" ht="16.5" hidden="1" outlineLevel="1" x14ac:dyDescent="0.25">
      <c r="A348" s="25" t="s">
        <v>228</v>
      </c>
      <c r="B348" s="17" t="s">
        <v>221</v>
      </c>
      <c r="C348" s="17" t="s">
        <v>3</v>
      </c>
      <c r="D348" s="18" t="s">
        <v>470</v>
      </c>
      <c r="E348" s="17" t="s">
        <v>229</v>
      </c>
      <c r="F348" s="95">
        <v>18000</v>
      </c>
      <c r="G348" s="95">
        <v>0</v>
      </c>
      <c r="H348" s="95">
        <f>F348+G348</f>
        <v>18000</v>
      </c>
      <c r="I348" s="95">
        <v>0</v>
      </c>
      <c r="J348" s="95">
        <f>H348+I348</f>
        <v>18000</v>
      </c>
      <c r="K348" s="95">
        <v>-1000</v>
      </c>
      <c r="L348" s="95">
        <f>J348+K348</f>
        <v>17000</v>
      </c>
      <c r="M348" s="95">
        <v>0</v>
      </c>
      <c r="N348" s="95">
        <f>L348+M348</f>
        <v>17000</v>
      </c>
      <c r="O348" s="95">
        <v>0</v>
      </c>
      <c r="P348" s="95">
        <f>N348+O348</f>
        <v>17000</v>
      </c>
      <c r="Q348" s="95">
        <v>0</v>
      </c>
      <c r="R348" s="129">
        <f>P348+Q348</f>
        <v>17000</v>
      </c>
      <c r="S348" s="95">
        <v>-17000</v>
      </c>
      <c r="T348" s="95">
        <f>R348+S348</f>
        <v>0</v>
      </c>
      <c r="U348" s="95">
        <v>0</v>
      </c>
      <c r="V348" s="95">
        <f>T348+U348</f>
        <v>0</v>
      </c>
      <c r="W348" s="95">
        <v>0</v>
      </c>
      <c r="X348" s="95">
        <f>V348+W348</f>
        <v>0</v>
      </c>
      <c r="Y348" s="95">
        <v>0</v>
      </c>
      <c r="Z348" s="95">
        <f>X348+Y348</f>
        <v>0</v>
      </c>
    </row>
    <row r="349" spans="1:26" ht="17.25" hidden="1" outlineLevel="1" x14ac:dyDescent="0.3">
      <c r="A349" s="12" t="s">
        <v>440</v>
      </c>
      <c r="B349" s="13" t="s">
        <v>221</v>
      </c>
      <c r="C349" s="13" t="s">
        <v>3</v>
      </c>
      <c r="D349" s="34" t="s">
        <v>232</v>
      </c>
      <c r="E349" s="13" t="s">
        <v>58</v>
      </c>
      <c r="F349" s="94">
        <f t="shared" ref="F349:Y352" si="548">F350</f>
        <v>76</v>
      </c>
      <c r="G349" s="94">
        <f t="shared" si="548"/>
        <v>0</v>
      </c>
      <c r="H349" s="94">
        <f t="shared" si="548"/>
        <v>76</v>
      </c>
      <c r="I349" s="94">
        <f t="shared" si="548"/>
        <v>0</v>
      </c>
      <c r="J349" s="94">
        <f t="shared" si="548"/>
        <v>76</v>
      </c>
      <c r="K349" s="94">
        <f t="shared" si="548"/>
        <v>0</v>
      </c>
      <c r="L349" s="94">
        <f t="shared" si="548"/>
        <v>76</v>
      </c>
      <c r="M349" s="95">
        <f t="shared" si="548"/>
        <v>0</v>
      </c>
      <c r="N349" s="94">
        <f t="shared" si="548"/>
        <v>76</v>
      </c>
      <c r="O349" s="94">
        <f t="shared" si="548"/>
        <v>0</v>
      </c>
      <c r="P349" s="94">
        <f t="shared" si="548"/>
        <v>76</v>
      </c>
      <c r="Q349" s="94">
        <f t="shared" si="548"/>
        <v>0</v>
      </c>
      <c r="R349" s="94">
        <f t="shared" si="548"/>
        <v>76</v>
      </c>
      <c r="S349" s="94">
        <f t="shared" si="548"/>
        <v>-76</v>
      </c>
      <c r="T349" s="94">
        <f t="shared" si="548"/>
        <v>0</v>
      </c>
      <c r="U349" s="94">
        <f t="shared" si="548"/>
        <v>0</v>
      </c>
      <c r="V349" s="94">
        <f t="shared" ref="U349:Z352" si="549">V350</f>
        <v>0</v>
      </c>
      <c r="W349" s="94">
        <f t="shared" si="548"/>
        <v>0</v>
      </c>
      <c r="X349" s="94">
        <f t="shared" si="549"/>
        <v>0</v>
      </c>
      <c r="Y349" s="94">
        <f t="shared" si="548"/>
        <v>0</v>
      </c>
      <c r="Z349" s="94">
        <f t="shared" si="549"/>
        <v>0</v>
      </c>
    </row>
    <row r="350" spans="1:26" ht="18.600000000000001" hidden="1" customHeight="1" outlineLevel="1" x14ac:dyDescent="0.25">
      <c r="A350" s="30" t="s">
        <v>233</v>
      </c>
      <c r="B350" s="27" t="s">
        <v>221</v>
      </c>
      <c r="C350" s="27" t="s">
        <v>3</v>
      </c>
      <c r="D350" s="42" t="s">
        <v>234</v>
      </c>
      <c r="E350" s="27" t="s">
        <v>58</v>
      </c>
      <c r="F350" s="96">
        <f t="shared" si="548"/>
        <v>76</v>
      </c>
      <c r="G350" s="96">
        <f t="shared" si="548"/>
        <v>0</v>
      </c>
      <c r="H350" s="96">
        <f t="shared" si="548"/>
        <v>76</v>
      </c>
      <c r="I350" s="96">
        <f t="shared" si="548"/>
        <v>0</v>
      </c>
      <c r="J350" s="96">
        <f t="shared" si="548"/>
        <v>76</v>
      </c>
      <c r="K350" s="96">
        <f t="shared" si="548"/>
        <v>0</v>
      </c>
      <c r="L350" s="96">
        <f t="shared" si="548"/>
        <v>76</v>
      </c>
      <c r="M350" s="95">
        <f t="shared" si="548"/>
        <v>0</v>
      </c>
      <c r="N350" s="96">
        <f t="shared" si="548"/>
        <v>76</v>
      </c>
      <c r="O350" s="96">
        <f t="shared" si="548"/>
        <v>0</v>
      </c>
      <c r="P350" s="96">
        <f t="shared" si="548"/>
        <v>76</v>
      </c>
      <c r="Q350" s="96">
        <f t="shared" si="548"/>
        <v>0</v>
      </c>
      <c r="R350" s="96">
        <f t="shared" si="548"/>
        <v>76</v>
      </c>
      <c r="S350" s="96">
        <f t="shared" si="548"/>
        <v>-76</v>
      </c>
      <c r="T350" s="96">
        <f t="shared" si="548"/>
        <v>0</v>
      </c>
      <c r="U350" s="96">
        <f t="shared" si="549"/>
        <v>0</v>
      </c>
      <c r="V350" s="96">
        <f t="shared" si="549"/>
        <v>0</v>
      </c>
      <c r="W350" s="96">
        <f t="shared" si="549"/>
        <v>0</v>
      </c>
      <c r="X350" s="96">
        <f t="shared" si="549"/>
        <v>0</v>
      </c>
      <c r="Y350" s="96">
        <f t="shared" si="549"/>
        <v>0</v>
      </c>
      <c r="Z350" s="96">
        <f t="shared" si="549"/>
        <v>0</v>
      </c>
    </row>
    <row r="351" spans="1:26" ht="16.5" hidden="1" outlineLevel="1" x14ac:dyDescent="0.25">
      <c r="A351" s="25" t="s">
        <v>235</v>
      </c>
      <c r="B351" s="17" t="s">
        <v>221</v>
      </c>
      <c r="C351" s="17" t="s">
        <v>3</v>
      </c>
      <c r="D351" s="37" t="s">
        <v>236</v>
      </c>
      <c r="E351" s="17" t="s">
        <v>58</v>
      </c>
      <c r="F351" s="95">
        <f t="shared" si="548"/>
        <v>76</v>
      </c>
      <c r="G351" s="95">
        <f t="shared" si="548"/>
        <v>0</v>
      </c>
      <c r="H351" s="95">
        <f t="shared" si="548"/>
        <v>76</v>
      </c>
      <c r="I351" s="95">
        <f t="shared" si="548"/>
        <v>0</v>
      </c>
      <c r="J351" s="95">
        <f t="shared" si="548"/>
        <v>76</v>
      </c>
      <c r="K351" s="95">
        <f t="shared" si="548"/>
        <v>0</v>
      </c>
      <c r="L351" s="95">
        <f t="shared" si="548"/>
        <v>76</v>
      </c>
      <c r="M351" s="95">
        <f t="shared" si="548"/>
        <v>0</v>
      </c>
      <c r="N351" s="95">
        <f t="shared" si="548"/>
        <v>76</v>
      </c>
      <c r="O351" s="95">
        <f t="shared" si="548"/>
        <v>0</v>
      </c>
      <c r="P351" s="95">
        <f t="shared" si="548"/>
        <v>76</v>
      </c>
      <c r="Q351" s="95">
        <f t="shared" si="548"/>
        <v>0</v>
      </c>
      <c r="R351" s="95">
        <f t="shared" si="548"/>
        <v>76</v>
      </c>
      <c r="S351" s="95">
        <f t="shared" si="548"/>
        <v>-76</v>
      </c>
      <c r="T351" s="95">
        <f t="shared" si="548"/>
        <v>0</v>
      </c>
      <c r="U351" s="95">
        <f t="shared" si="549"/>
        <v>0</v>
      </c>
      <c r="V351" s="95">
        <f t="shared" si="549"/>
        <v>0</v>
      </c>
      <c r="W351" s="95">
        <f t="shared" si="549"/>
        <v>0</v>
      </c>
      <c r="X351" s="95">
        <f t="shared" si="549"/>
        <v>0</v>
      </c>
      <c r="Y351" s="95">
        <f t="shared" si="549"/>
        <v>0</v>
      </c>
      <c r="Z351" s="95">
        <f t="shared" si="549"/>
        <v>0</v>
      </c>
    </row>
    <row r="352" spans="1:26" ht="33" hidden="1" outlineLevel="1" x14ac:dyDescent="0.25">
      <c r="A352" s="20" t="s">
        <v>100</v>
      </c>
      <c r="B352" s="17" t="s">
        <v>221</v>
      </c>
      <c r="C352" s="17" t="s">
        <v>3</v>
      </c>
      <c r="D352" s="37" t="s">
        <v>236</v>
      </c>
      <c r="E352" s="17" t="s">
        <v>101</v>
      </c>
      <c r="F352" s="95">
        <f t="shared" si="548"/>
        <v>76</v>
      </c>
      <c r="G352" s="95">
        <f t="shared" si="548"/>
        <v>0</v>
      </c>
      <c r="H352" s="95">
        <f t="shared" si="548"/>
        <v>76</v>
      </c>
      <c r="I352" s="95">
        <f t="shared" si="548"/>
        <v>0</v>
      </c>
      <c r="J352" s="95">
        <f t="shared" si="548"/>
        <v>76</v>
      </c>
      <c r="K352" s="95">
        <f t="shared" si="548"/>
        <v>0</v>
      </c>
      <c r="L352" s="95">
        <f t="shared" si="548"/>
        <v>76</v>
      </c>
      <c r="M352" s="95">
        <f t="shared" si="548"/>
        <v>0</v>
      </c>
      <c r="N352" s="95">
        <f t="shared" si="548"/>
        <v>76</v>
      </c>
      <c r="O352" s="95">
        <f t="shared" si="548"/>
        <v>0</v>
      </c>
      <c r="P352" s="95">
        <f t="shared" si="548"/>
        <v>76</v>
      </c>
      <c r="Q352" s="95">
        <f t="shared" si="548"/>
        <v>0</v>
      </c>
      <c r="R352" s="129">
        <f t="shared" si="548"/>
        <v>76</v>
      </c>
      <c r="S352" s="95">
        <f t="shared" si="548"/>
        <v>-76</v>
      </c>
      <c r="T352" s="95">
        <f t="shared" si="548"/>
        <v>0</v>
      </c>
      <c r="U352" s="95">
        <f t="shared" si="549"/>
        <v>0</v>
      </c>
      <c r="V352" s="95">
        <f t="shared" si="549"/>
        <v>0</v>
      </c>
      <c r="W352" s="95">
        <f t="shared" si="549"/>
        <v>0</v>
      </c>
      <c r="X352" s="95">
        <f t="shared" si="549"/>
        <v>0</v>
      </c>
      <c r="Y352" s="95">
        <f t="shared" si="549"/>
        <v>0</v>
      </c>
      <c r="Z352" s="95">
        <f t="shared" si="549"/>
        <v>0</v>
      </c>
    </row>
    <row r="353" spans="1:26" ht="16.5" hidden="1" outlineLevel="1" x14ac:dyDescent="0.25">
      <c r="A353" s="25" t="s">
        <v>228</v>
      </c>
      <c r="B353" s="17" t="s">
        <v>221</v>
      </c>
      <c r="C353" s="17" t="s">
        <v>3</v>
      </c>
      <c r="D353" s="37" t="s">
        <v>236</v>
      </c>
      <c r="E353" s="17" t="s">
        <v>229</v>
      </c>
      <c r="F353" s="95">
        <v>76</v>
      </c>
      <c r="G353" s="95">
        <v>0</v>
      </c>
      <c r="H353" s="95">
        <f>F353+G353</f>
        <v>76</v>
      </c>
      <c r="I353" s="95">
        <v>0</v>
      </c>
      <c r="J353" s="95">
        <f>H353+I353</f>
        <v>76</v>
      </c>
      <c r="K353" s="95">
        <v>0</v>
      </c>
      <c r="L353" s="95">
        <f>J353+K353</f>
        <v>76</v>
      </c>
      <c r="M353" s="95">
        <v>0</v>
      </c>
      <c r="N353" s="95">
        <f>L353+M353</f>
        <v>76</v>
      </c>
      <c r="O353" s="95">
        <v>0</v>
      </c>
      <c r="P353" s="95">
        <f>N353+O353</f>
        <v>76</v>
      </c>
      <c r="Q353" s="95">
        <v>0</v>
      </c>
      <c r="R353" s="129">
        <f>P353+Q353</f>
        <v>76</v>
      </c>
      <c r="S353" s="95">
        <v>-76</v>
      </c>
      <c r="T353" s="95">
        <f>R353+S353</f>
        <v>0</v>
      </c>
      <c r="U353" s="95">
        <v>0</v>
      </c>
      <c r="V353" s="95">
        <f>T353+U353</f>
        <v>0</v>
      </c>
      <c r="W353" s="95">
        <v>0</v>
      </c>
      <c r="X353" s="95">
        <f>V353+W353</f>
        <v>0</v>
      </c>
      <c r="Y353" s="95">
        <v>0</v>
      </c>
      <c r="Z353" s="95">
        <f>X353+Y353</f>
        <v>0</v>
      </c>
    </row>
    <row r="354" spans="1:26" ht="37.15" hidden="1" customHeight="1" outlineLevel="1" x14ac:dyDescent="0.3">
      <c r="A354" s="12" t="s">
        <v>420</v>
      </c>
      <c r="B354" s="13" t="s">
        <v>221</v>
      </c>
      <c r="C354" s="13" t="s">
        <v>3</v>
      </c>
      <c r="D354" s="34" t="s">
        <v>237</v>
      </c>
      <c r="E354" s="13" t="s">
        <v>58</v>
      </c>
      <c r="F354" s="94">
        <f t="shared" ref="F354:H354" si="550">F355+F359</f>
        <v>9518</v>
      </c>
      <c r="G354" s="94">
        <f t="shared" si="550"/>
        <v>0</v>
      </c>
      <c r="H354" s="94">
        <f t="shared" si="550"/>
        <v>9518</v>
      </c>
      <c r="I354" s="94">
        <f t="shared" ref="I354:J354" si="551">I355+I359</f>
        <v>0</v>
      </c>
      <c r="J354" s="94">
        <f t="shared" si="551"/>
        <v>9518</v>
      </c>
      <c r="K354" s="94">
        <f t="shared" ref="K354:L354" si="552">K355+K359</f>
        <v>0</v>
      </c>
      <c r="L354" s="94">
        <f t="shared" si="552"/>
        <v>9518</v>
      </c>
      <c r="M354" s="95">
        <f t="shared" ref="M354:N354" si="553">M355+M359</f>
        <v>0</v>
      </c>
      <c r="N354" s="94">
        <f t="shared" si="553"/>
        <v>9518</v>
      </c>
      <c r="O354" s="94">
        <f t="shared" ref="O354:P354" si="554">O355+O359</f>
        <v>0</v>
      </c>
      <c r="P354" s="94">
        <f t="shared" si="554"/>
        <v>9518</v>
      </c>
      <c r="Q354" s="94">
        <f t="shared" ref="Q354:R354" si="555">Q355+Q359</f>
        <v>0</v>
      </c>
      <c r="R354" s="94">
        <f t="shared" si="555"/>
        <v>9518</v>
      </c>
      <c r="S354" s="94">
        <f t="shared" ref="S354:T354" si="556">S355+S359</f>
        <v>-9518</v>
      </c>
      <c r="T354" s="94">
        <f t="shared" si="556"/>
        <v>0</v>
      </c>
      <c r="U354" s="94">
        <f t="shared" ref="U354:V354" si="557">U355+U359</f>
        <v>0</v>
      </c>
      <c r="V354" s="94">
        <f t="shared" si="557"/>
        <v>0</v>
      </c>
      <c r="W354" s="94">
        <f t="shared" ref="W354:X354" si="558">W355+W359</f>
        <v>0</v>
      </c>
      <c r="X354" s="94">
        <f t="shared" si="558"/>
        <v>0</v>
      </c>
      <c r="Y354" s="94">
        <f t="shared" ref="Y354:Z354" si="559">Y355+Y359</f>
        <v>0</v>
      </c>
      <c r="Z354" s="94">
        <f t="shared" si="559"/>
        <v>0</v>
      </c>
    </row>
    <row r="355" spans="1:26" ht="33" hidden="1" outlineLevel="1" x14ac:dyDescent="0.25">
      <c r="A355" s="30" t="s">
        <v>238</v>
      </c>
      <c r="B355" s="27" t="s">
        <v>221</v>
      </c>
      <c r="C355" s="27" t="s">
        <v>3</v>
      </c>
      <c r="D355" s="42" t="s">
        <v>239</v>
      </c>
      <c r="E355" s="27" t="s">
        <v>58</v>
      </c>
      <c r="F355" s="96">
        <f t="shared" ref="F355:Y357" si="560">F356</f>
        <v>8781</v>
      </c>
      <c r="G355" s="96">
        <f t="shared" si="560"/>
        <v>0</v>
      </c>
      <c r="H355" s="96">
        <f t="shared" si="560"/>
        <v>8781</v>
      </c>
      <c r="I355" s="96">
        <f t="shared" si="560"/>
        <v>0</v>
      </c>
      <c r="J355" s="96">
        <f t="shared" si="560"/>
        <v>8781</v>
      </c>
      <c r="K355" s="96">
        <f t="shared" si="560"/>
        <v>0</v>
      </c>
      <c r="L355" s="96">
        <f t="shared" si="560"/>
        <v>8781</v>
      </c>
      <c r="M355" s="95">
        <f t="shared" si="560"/>
        <v>0</v>
      </c>
      <c r="N355" s="96">
        <f t="shared" si="560"/>
        <v>8781</v>
      </c>
      <c r="O355" s="96">
        <f t="shared" si="560"/>
        <v>0</v>
      </c>
      <c r="P355" s="96">
        <f t="shared" si="560"/>
        <v>8781</v>
      </c>
      <c r="Q355" s="96">
        <f t="shared" si="560"/>
        <v>0</v>
      </c>
      <c r="R355" s="96">
        <f t="shared" si="560"/>
        <v>8781</v>
      </c>
      <c r="S355" s="96">
        <f t="shared" si="560"/>
        <v>-8781</v>
      </c>
      <c r="T355" s="96">
        <f t="shared" si="560"/>
        <v>0</v>
      </c>
      <c r="U355" s="96">
        <f t="shared" si="560"/>
        <v>0</v>
      </c>
      <c r="V355" s="96">
        <f t="shared" ref="U355:Z357" si="561">V356</f>
        <v>0</v>
      </c>
      <c r="W355" s="96">
        <f t="shared" si="560"/>
        <v>0</v>
      </c>
      <c r="X355" s="96">
        <f t="shared" si="561"/>
        <v>0</v>
      </c>
      <c r="Y355" s="96">
        <f t="shared" si="560"/>
        <v>0</v>
      </c>
      <c r="Z355" s="96">
        <f t="shared" si="561"/>
        <v>0</v>
      </c>
    </row>
    <row r="356" spans="1:26" ht="16.5" hidden="1" outlineLevel="1" x14ac:dyDescent="0.25">
      <c r="A356" s="25" t="s">
        <v>235</v>
      </c>
      <c r="B356" s="17" t="s">
        <v>221</v>
      </c>
      <c r="C356" s="17" t="s">
        <v>3</v>
      </c>
      <c r="D356" s="37" t="s">
        <v>240</v>
      </c>
      <c r="E356" s="17" t="s">
        <v>58</v>
      </c>
      <c r="F356" s="95">
        <f t="shared" si="560"/>
        <v>8781</v>
      </c>
      <c r="G356" s="95">
        <f t="shared" si="560"/>
        <v>0</v>
      </c>
      <c r="H356" s="95">
        <f t="shared" si="560"/>
        <v>8781</v>
      </c>
      <c r="I356" s="95">
        <f t="shared" si="560"/>
        <v>0</v>
      </c>
      <c r="J356" s="95">
        <f t="shared" si="560"/>
        <v>8781</v>
      </c>
      <c r="K356" s="95">
        <f t="shared" si="560"/>
        <v>0</v>
      </c>
      <c r="L356" s="95">
        <f t="shared" si="560"/>
        <v>8781</v>
      </c>
      <c r="M356" s="95">
        <f t="shared" si="560"/>
        <v>0</v>
      </c>
      <c r="N356" s="95">
        <f t="shared" si="560"/>
        <v>8781</v>
      </c>
      <c r="O356" s="95">
        <f t="shared" si="560"/>
        <v>0</v>
      </c>
      <c r="P356" s="95">
        <f t="shared" si="560"/>
        <v>8781</v>
      </c>
      <c r="Q356" s="95">
        <f t="shared" si="560"/>
        <v>0</v>
      </c>
      <c r="R356" s="95">
        <f t="shared" si="560"/>
        <v>8781</v>
      </c>
      <c r="S356" s="95">
        <f t="shared" si="560"/>
        <v>-8781</v>
      </c>
      <c r="T356" s="95">
        <f t="shared" si="560"/>
        <v>0</v>
      </c>
      <c r="U356" s="95">
        <f t="shared" si="561"/>
        <v>0</v>
      </c>
      <c r="V356" s="95">
        <f t="shared" si="561"/>
        <v>0</v>
      </c>
      <c r="W356" s="95">
        <f t="shared" si="561"/>
        <v>0</v>
      </c>
      <c r="X356" s="95">
        <f t="shared" si="561"/>
        <v>0</v>
      </c>
      <c r="Y356" s="95">
        <f t="shared" si="561"/>
        <v>0</v>
      </c>
      <c r="Z356" s="95">
        <f t="shared" si="561"/>
        <v>0</v>
      </c>
    </row>
    <row r="357" spans="1:26" ht="33" hidden="1" outlineLevel="1" x14ac:dyDescent="0.25">
      <c r="A357" s="20" t="s">
        <v>100</v>
      </c>
      <c r="B357" s="17" t="s">
        <v>221</v>
      </c>
      <c r="C357" s="17" t="s">
        <v>3</v>
      </c>
      <c r="D357" s="37" t="s">
        <v>240</v>
      </c>
      <c r="E357" s="17" t="s">
        <v>101</v>
      </c>
      <c r="F357" s="95">
        <f t="shared" si="560"/>
        <v>8781</v>
      </c>
      <c r="G357" s="95">
        <f t="shared" si="560"/>
        <v>0</v>
      </c>
      <c r="H357" s="95">
        <f t="shared" si="560"/>
        <v>8781</v>
      </c>
      <c r="I357" s="95">
        <f t="shared" si="560"/>
        <v>0</v>
      </c>
      <c r="J357" s="95">
        <f t="shared" si="560"/>
        <v>8781</v>
      </c>
      <c r="K357" s="95">
        <f t="shared" si="560"/>
        <v>0</v>
      </c>
      <c r="L357" s="95">
        <f t="shared" si="560"/>
        <v>8781</v>
      </c>
      <c r="M357" s="95">
        <f t="shared" si="560"/>
        <v>0</v>
      </c>
      <c r="N357" s="95">
        <f t="shared" si="560"/>
        <v>8781</v>
      </c>
      <c r="O357" s="95">
        <f t="shared" si="560"/>
        <v>0</v>
      </c>
      <c r="P357" s="95">
        <f t="shared" si="560"/>
        <v>8781</v>
      </c>
      <c r="Q357" s="95">
        <f t="shared" si="560"/>
        <v>0</v>
      </c>
      <c r="R357" s="129">
        <f t="shared" si="560"/>
        <v>8781</v>
      </c>
      <c r="S357" s="95">
        <f t="shared" si="560"/>
        <v>-8781</v>
      </c>
      <c r="T357" s="95">
        <f t="shared" si="560"/>
        <v>0</v>
      </c>
      <c r="U357" s="95">
        <f t="shared" si="561"/>
        <v>0</v>
      </c>
      <c r="V357" s="95">
        <f t="shared" si="561"/>
        <v>0</v>
      </c>
      <c r="W357" s="95">
        <f t="shared" si="561"/>
        <v>0</v>
      </c>
      <c r="X357" s="95">
        <f t="shared" si="561"/>
        <v>0</v>
      </c>
      <c r="Y357" s="95">
        <f t="shared" si="561"/>
        <v>0</v>
      </c>
      <c r="Z357" s="95">
        <f t="shared" si="561"/>
        <v>0</v>
      </c>
    </row>
    <row r="358" spans="1:26" ht="16.5" hidden="1" outlineLevel="1" x14ac:dyDescent="0.25">
      <c r="A358" s="25" t="s">
        <v>228</v>
      </c>
      <c r="B358" s="17" t="s">
        <v>221</v>
      </c>
      <c r="C358" s="17" t="s">
        <v>3</v>
      </c>
      <c r="D358" s="37" t="s">
        <v>240</v>
      </c>
      <c r="E358" s="17" t="s">
        <v>229</v>
      </c>
      <c r="F358" s="95">
        <v>8781</v>
      </c>
      <c r="G358" s="95">
        <v>0</v>
      </c>
      <c r="H358" s="95">
        <f>F358+G358</f>
        <v>8781</v>
      </c>
      <c r="I358" s="95">
        <v>0</v>
      </c>
      <c r="J358" s="95">
        <f>H358+I358</f>
        <v>8781</v>
      </c>
      <c r="K358" s="95">
        <v>0</v>
      </c>
      <c r="L358" s="95">
        <f>J358+K358</f>
        <v>8781</v>
      </c>
      <c r="M358" s="95">
        <v>0</v>
      </c>
      <c r="N358" s="95">
        <f>L358+M358</f>
        <v>8781</v>
      </c>
      <c r="O358" s="95">
        <v>0</v>
      </c>
      <c r="P358" s="95">
        <f>N358+O358</f>
        <v>8781</v>
      </c>
      <c r="Q358" s="95">
        <v>0</v>
      </c>
      <c r="R358" s="129">
        <f>P358+Q358</f>
        <v>8781</v>
      </c>
      <c r="S358" s="95">
        <v>-8781</v>
      </c>
      <c r="T358" s="95">
        <f>R358+S358</f>
        <v>0</v>
      </c>
      <c r="U358" s="95">
        <v>0</v>
      </c>
      <c r="V358" s="95">
        <f>T358+U358</f>
        <v>0</v>
      </c>
      <c r="W358" s="95">
        <v>0</v>
      </c>
      <c r="X358" s="95">
        <f>V358+W358</f>
        <v>0</v>
      </c>
      <c r="Y358" s="95">
        <v>0</v>
      </c>
      <c r="Z358" s="95">
        <f>X358+Y358</f>
        <v>0</v>
      </c>
    </row>
    <row r="359" spans="1:26" ht="37.15" hidden="1" customHeight="1" outlineLevel="1" x14ac:dyDescent="0.25">
      <c r="A359" s="30" t="s">
        <v>241</v>
      </c>
      <c r="B359" s="17" t="s">
        <v>221</v>
      </c>
      <c r="C359" s="17" t="s">
        <v>3</v>
      </c>
      <c r="D359" s="42" t="s">
        <v>242</v>
      </c>
      <c r="E359" s="27" t="s">
        <v>58</v>
      </c>
      <c r="F359" s="96">
        <f t="shared" ref="F359:Y362" si="562">F360</f>
        <v>737</v>
      </c>
      <c r="G359" s="96">
        <f t="shared" si="562"/>
        <v>0</v>
      </c>
      <c r="H359" s="96">
        <f t="shared" si="562"/>
        <v>737</v>
      </c>
      <c r="I359" s="96">
        <f t="shared" si="562"/>
        <v>0</v>
      </c>
      <c r="J359" s="96">
        <f t="shared" si="562"/>
        <v>737</v>
      </c>
      <c r="K359" s="96">
        <f t="shared" si="562"/>
        <v>0</v>
      </c>
      <c r="L359" s="96">
        <f t="shared" si="562"/>
        <v>737</v>
      </c>
      <c r="M359" s="95">
        <f t="shared" si="562"/>
        <v>0</v>
      </c>
      <c r="N359" s="96">
        <f t="shared" si="562"/>
        <v>737</v>
      </c>
      <c r="O359" s="96">
        <f t="shared" si="562"/>
        <v>0</v>
      </c>
      <c r="P359" s="96">
        <f t="shared" si="562"/>
        <v>737</v>
      </c>
      <c r="Q359" s="96">
        <f t="shared" si="562"/>
        <v>0</v>
      </c>
      <c r="R359" s="96">
        <f t="shared" si="562"/>
        <v>737</v>
      </c>
      <c r="S359" s="96">
        <f t="shared" si="562"/>
        <v>-737</v>
      </c>
      <c r="T359" s="96">
        <f t="shared" si="562"/>
        <v>0</v>
      </c>
      <c r="U359" s="96">
        <f t="shared" si="562"/>
        <v>0</v>
      </c>
      <c r="V359" s="96">
        <f t="shared" ref="U359:Z362" si="563">V360</f>
        <v>0</v>
      </c>
      <c r="W359" s="96">
        <f t="shared" si="562"/>
        <v>0</v>
      </c>
      <c r="X359" s="96">
        <f t="shared" si="563"/>
        <v>0</v>
      </c>
      <c r="Y359" s="96">
        <f t="shared" si="562"/>
        <v>0</v>
      </c>
      <c r="Z359" s="96">
        <f t="shared" si="563"/>
        <v>0</v>
      </c>
    </row>
    <row r="360" spans="1:26" ht="22.9" hidden="1" customHeight="1" outlineLevel="1" x14ac:dyDescent="0.25">
      <c r="A360" s="25" t="s">
        <v>112</v>
      </c>
      <c r="B360" s="17" t="s">
        <v>221</v>
      </c>
      <c r="C360" s="17" t="s">
        <v>3</v>
      </c>
      <c r="D360" s="37" t="s">
        <v>243</v>
      </c>
      <c r="E360" s="17"/>
      <c r="F360" s="95">
        <f t="shared" si="562"/>
        <v>737</v>
      </c>
      <c r="G360" s="95">
        <f t="shared" si="562"/>
        <v>0</v>
      </c>
      <c r="H360" s="95">
        <f t="shared" si="562"/>
        <v>737</v>
      </c>
      <c r="I360" s="95">
        <f t="shared" si="562"/>
        <v>0</v>
      </c>
      <c r="J360" s="95">
        <f t="shared" si="562"/>
        <v>737</v>
      </c>
      <c r="K360" s="95">
        <f t="shared" si="562"/>
        <v>0</v>
      </c>
      <c r="L360" s="95">
        <f t="shared" si="562"/>
        <v>737</v>
      </c>
      <c r="M360" s="95">
        <f t="shared" si="562"/>
        <v>0</v>
      </c>
      <c r="N360" s="95">
        <f t="shared" si="562"/>
        <v>737</v>
      </c>
      <c r="O360" s="95">
        <f t="shared" si="562"/>
        <v>0</v>
      </c>
      <c r="P360" s="95">
        <f t="shared" si="562"/>
        <v>737</v>
      </c>
      <c r="Q360" s="95">
        <f t="shared" si="562"/>
        <v>0</v>
      </c>
      <c r="R360" s="95">
        <f t="shared" si="562"/>
        <v>737</v>
      </c>
      <c r="S360" s="95">
        <f t="shared" si="562"/>
        <v>-737</v>
      </c>
      <c r="T360" s="95">
        <f t="shared" si="562"/>
        <v>0</v>
      </c>
      <c r="U360" s="95">
        <f t="shared" si="563"/>
        <v>0</v>
      </c>
      <c r="V360" s="95">
        <f t="shared" si="563"/>
        <v>0</v>
      </c>
      <c r="W360" s="95">
        <f t="shared" si="563"/>
        <v>0</v>
      </c>
      <c r="X360" s="95">
        <f t="shared" si="563"/>
        <v>0</v>
      </c>
      <c r="Y360" s="95">
        <f t="shared" si="563"/>
        <v>0</v>
      </c>
      <c r="Z360" s="95">
        <f t="shared" si="563"/>
        <v>0</v>
      </c>
    </row>
    <row r="361" spans="1:26" ht="49.5" hidden="1" outlineLevel="1" x14ac:dyDescent="0.25">
      <c r="A361" s="25" t="s">
        <v>244</v>
      </c>
      <c r="B361" s="17" t="s">
        <v>221</v>
      </c>
      <c r="C361" s="17" t="s">
        <v>3</v>
      </c>
      <c r="D361" s="37" t="s">
        <v>245</v>
      </c>
      <c r="E361" s="17" t="s">
        <v>58</v>
      </c>
      <c r="F361" s="95">
        <f t="shared" si="562"/>
        <v>737</v>
      </c>
      <c r="G361" s="95">
        <f t="shared" si="562"/>
        <v>0</v>
      </c>
      <c r="H361" s="95">
        <f t="shared" si="562"/>
        <v>737</v>
      </c>
      <c r="I361" s="95">
        <f t="shared" si="562"/>
        <v>0</v>
      </c>
      <c r="J361" s="95">
        <f t="shared" si="562"/>
        <v>737</v>
      </c>
      <c r="K361" s="95">
        <f t="shared" si="562"/>
        <v>0</v>
      </c>
      <c r="L361" s="95">
        <f t="shared" si="562"/>
        <v>737</v>
      </c>
      <c r="M361" s="95">
        <f t="shared" si="562"/>
        <v>0</v>
      </c>
      <c r="N361" s="95">
        <f t="shared" si="562"/>
        <v>737</v>
      </c>
      <c r="O361" s="95">
        <f t="shared" si="562"/>
        <v>0</v>
      </c>
      <c r="P361" s="95">
        <f t="shared" si="562"/>
        <v>737</v>
      </c>
      <c r="Q361" s="95">
        <f t="shared" si="562"/>
        <v>0</v>
      </c>
      <c r="R361" s="95">
        <f t="shared" si="562"/>
        <v>737</v>
      </c>
      <c r="S361" s="95">
        <f t="shared" si="562"/>
        <v>-737</v>
      </c>
      <c r="T361" s="95">
        <f t="shared" si="562"/>
        <v>0</v>
      </c>
      <c r="U361" s="95">
        <f t="shared" si="563"/>
        <v>0</v>
      </c>
      <c r="V361" s="95">
        <f t="shared" si="563"/>
        <v>0</v>
      </c>
      <c r="W361" s="95">
        <f t="shared" si="563"/>
        <v>0</v>
      </c>
      <c r="X361" s="95">
        <f t="shared" si="563"/>
        <v>0</v>
      </c>
      <c r="Y361" s="95">
        <f t="shared" si="563"/>
        <v>0</v>
      </c>
      <c r="Z361" s="95">
        <f t="shared" si="563"/>
        <v>0</v>
      </c>
    </row>
    <row r="362" spans="1:26" ht="33" hidden="1" outlineLevel="1" x14ac:dyDescent="0.25">
      <c r="A362" s="20" t="s">
        <v>100</v>
      </c>
      <c r="B362" s="17" t="s">
        <v>221</v>
      </c>
      <c r="C362" s="17" t="s">
        <v>3</v>
      </c>
      <c r="D362" s="37" t="s">
        <v>245</v>
      </c>
      <c r="E362" s="17" t="s">
        <v>101</v>
      </c>
      <c r="F362" s="95">
        <f t="shared" si="562"/>
        <v>737</v>
      </c>
      <c r="G362" s="95">
        <f t="shared" si="562"/>
        <v>0</v>
      </c>
      <c r="H362" s="95">
        <f t="shared" si="562"/>
        <v>737</v>
      </c>
      <c r="I362" s="95">
        <f t="shared" si="562"/>
        <v>0</v>
      </c>
      <c r="J362" s="95">
        <f t="shared" si="562"/>
        <v>737</v>
      </c>
      <c r="K362" s="95">
        <f t="shared" si="562"/>
        <v>0</v>
      </c>
      <c r="L362" s="95">
        <f t="shared" si="562"/>
        <v>737</v>
      </c>
      <c r="M362" s="95">
        <f t="shared" si="562"/>
        <v>0</v>
      </c>
      <c r="N362" s="95">
        <f t="shared" si="562"/>
        <v>737</v>
      </c>
      <c r="O362" s="95">
        <f t="shared" si="562"/>
        <v>0</v>
      </c>
      <c r="P362" s="95">
        <f t="shared" si="562"/>
        <v>737</v>
      </c>
      <c r="Q362" s="95">
        <f t="shared" si="562"/>
        <v>0</v>
      </c>
      <c r="R362" s="129">
        <f t="shared" si="562"/>
        <v>737</v>
      </c>
      <c r="S362" s="95">
        <f t="shared" si="562"/>
        <v>-737</v>
      </c>
      <c r="T362" s="95">
        <f t="shared" si="562"/>
        <v>0</v>
      </c>
      <c r="U362" s="95">
        <f t="shared" si="563"/>
        <v>0</v>
      </c>
      <c r="V362" s="95">
        <f t="shared" si="563"/>
        <v>0</v>
      </c>
      <c r="W362" s="95">
        <f t="shared" si="563"/>
        <v>0</v>
      </c>
      <c r="X362" s="95">
        <f t="shared" si="563"/>
        <v>0</v>
      </c>
      <c r="Y362" s="95">
        <f t="shared" si="563"/>
        <v>0</v>
      </c>
      <c r="Z362" s="95">
        <f t="shared" si="563"/>
        <v>0</v>
      </c>
    </row>
    <row r="363" spans="1:26" ht="16.5" hidden="1" outlineLevel="1" x14ac:dyDescent="0.25">
      <c r="A363" s="25" t="s">
        <v>228</v>
      </c>
      <c r="B363" s="17" t="s">
        <v>221</v>
      </c>
      <c r="C363" s="17" t="s">
        <v>3</v>
      </c>
      <c r="D363" s="37" t="s">
        <v>245</v>
      </c>
      <c r="E363" s="17" t="s">
        <v>229</v>
      </c>
      <c r="F363" s="95">
        <v>737</v>
      </c>
      <c r="G363" s="95">
        <v>0</v>
      </c>
      <c r="H363" s="95">
        <f>F363+G363</f>
        <v>737</v>
      </c>
      <c r="I363" s="95">
        <v>0</v>
      </c>
      <c r="J363" s="95">
        <f>H363+I363</f>
        <v>737</v>
      </c>
      <c r="K363" s="95">
        <v>0</v>
      </c>
      <c r="L363" s="95">
        <f>J363+K363</f>
        <v>737</v>
      </c>
      <c r="M363" s="95">
        <v>0</v>
      </c>
      <c r="N363" s="95">
        <f>L363+M363</f>
        <v>737</v>
      </c>
      <c r="O363" s="95">
        <v>0</v>
      </c>
      <c r="P363" s="95">
        <f>N363+O363</f>
        <v>737</v>
      </c>
      <c r="Q363" s="95">
        <v>0</v>
      </c>
      <c r="R363" s="129">
        <f>P363+Q363</f>
        <v>737</v>
      </c>
      <c r="S363" s="95">
        <v>-737</v>
      </c>
      <c r="T363" s="95">
        <f>R363+S363</f>
        <v>0</v>
      </c>
      <c r="U363" s="95">
        <v>0</v>
      </c>
      <c r="V363" s="95">
        <f>T363+U363</f>
        <v>0</v>
      </c>
      <c r="W363" s="95">
        <v>0</v>
      </c>
      <c r="X363" s="95">
        <f>V363+W363</f>
        <v>0</v>
      </c>
      <c r="Y363" s="95">
        <v>0</v>
      </c>
      <c r="Z363" s="95">
        <f>X363+Y363</f>
        <v>0</v>
      </c>
    </row>
    <row r="364" spans="1:26" ht="34.5" hidden="1" outlineLevel="1" x14ac:dyDescent="0.3">
      <c r="A364" s="12" t="s">
        <v>421</v>
      </c>
      <c r="B364" s="13" t="s">
        <v>221</v>
      </c>
      <c r="C364" s="13" t="s">
        <v>3</v>
      </c>
      <c r="D364" s="34" t="s">
        <v>246</v>
      </c>
      <c r="E364" s="13" t="s">
        <v>58</v>
      </c>
      <c r="F364" s="94">
        <f>F369+F365+F373</f>
        <v>4165</v>
      </c>
      <c r="G364" s="94">
        <f t="shared" ref="G364:H364" si="564">G369+G365+G373</f>
        <v>0</v>
      </c>
      <c r="H364" s="94">
        <f t="shared" si="564"/>
        <v>4165</v>
      </c>
      <c r="I364" s="94">
        <f t="shared" ref="I364:J364" si="565">I369+I365+I373</f>
        <v>0</v>
      </c>
      <c r="J364" s="94">
        <f t="shared" si="565"/>
        <v>4165</v>
      </c>
      <c r="K364" s="94">
        <f t="shared" ref="K364:L364" si="566">K369+K365+K373</f>
        <v>0</v>
      </c>
      <c r="L364" s="94">
        <f t="shared" si="566"/>
        <v>4165</v>
      </c>
      <c r="M364" s="95">
        <f t="shared" ref="M364:N364" si="567">M369+M365+M373</f>
        <v>0</v>
      </c>
      <c r="N364" s="94">
        <f t="shared" si="567"/>
        <v>4165</v>
      </c>
      <c r="O364" s="94">
        <f t="shared" ref="O364:P364" si="568">O369+O365+O373</f>
        <v>0</v>
      </c>
      <c r="P364" s="94">
        <f t="shared" si="568"/>
        <v>4165</v>
      </c>
      <c r="Q364" s="94">
        <f t="shared" ref="Q364:R364" si="569">Q369+Q365+Q373</f>
        <v>0</v>
      </c>
      <c r="R364" s="94">
        <f t="shared" si="569"/>
        <v>4165</v>
      </c>
      <c r="S364" s="94">
        <f t="shared" ref="S364:T364" si="570">S369+S365+S373</f>
        <v>-4165</v>
      </c>
      <c r="T364" s="94">
        <f t="shared" si="570"/>
        <v>0</v>
      </c>
      <c r="U364" s="94">
        <f t="shared" ref="U364:V364" si="571">U369+U365+U373</f>
        <v>0</v>
      </c>
      <c r="V364" s="94">
        <f t="shared" si="571"/>
        <v>0</v>
      </c>
      <c r="W364" s="94">
        <f t="shared" ref="W364:X364" si="572">W369+W365+W373</f>
        <v>0</v>
      </c>
      <c r="X364" s="94">
        <f t="shared" si="572"/>
        <v>0</v>
      </c>
      <c r="Y364" s="94">
        <f t="shared" ref="Y364:Z364" si="573">Y369+Y365+Y373</f>
        <v>0</v>
      </c>
      <c r="Z364" s="94">
        <f t="shared" si="573"/>
        <v>0</v>
      </c>
    </row>
    <row r="365" spans="1:26" ht="33" hidden="1" outlineLevel="1" x14ac:dyDescent="0.25">
      <c r="A365" s="30" t="s">
        <v>247</v>
      </c>
      <c r="B365" s="27" t="s">
        <v>221</v>
      </c>
      <c r="C365" s="27" t="s">
        <v>3</v>
      </c>
      <c r="D365" s="42" t="s">
        <v>248</v>
      </c>
      <c r="E365" s="27" t="s">
        <v>58</v>
      </c>
      <c r="F365" s="96">
        <f t="shared" ref="F365:Y367" si="574">F366</f>
        <v>468</v>
      </c>
      <c r="G365" s="96">
        <f t="shared" si="574"/>
        <v>0</v>
      </c>
      <c r="H365" s="96">
        <f t="shared" si="574"/>
        <v>468</v>
      </c>
      <c r="I365" s="96">
        <f t="shared" si="574"/>
        <v>0</v>
      </c>
      <c r="J365" s="96">
        <f t="shared" si="574"/>
        <v>468</v>
      </c>
      <c r="K365" s="96">
        <f t="shared" si="574"/>
        <v>0</v>
      </c>
      <c r="L365" s="96">
        <f t="shared" si="574"/>
        <v>468</v>
      </c>
      <c r="M365" s="95">
        <f t="shared" si="574"/>
        <v>0</v>
      </c>
      <c r="N365" s="96">
        <f t="shared" si="574"/>
        <v>468</v>
      </c>
      <c r="O365" s="96">
        <f t="shared" si="574"/>
        <v>0</v>
      </c>
      <c r="P365" s="96">
        <f t="shared" si="574"/>
        <v>468</v>
      </c>
      <c r="Q365" s="96">
        <f t="shared" si="574"/>
        <v>0</v>
      </c>
      <c r="R365" s="96">
        <f t="shared" si="574"/>
        <v>468</v>
      </c>
      <c r="S365" s="96">
        <f t="shared" si="574"/>
        <v>-468</v>
      </c>
      <c r="T365" s="96">
        <f t="shared" si="574"/>
        <v>0</v>
      </c>
      <c r="U365" s="96">
        <f t="shared" si="574"/>
        <v>0</v>
      </c>
      <c r="V365" s="96">
        <f t="shared" ref="U365:Z367" si="575">V366</f>
        <v>0</v>
      </c>
      <c r="W365" s="96">
        <f t="shared" si="574"/>
        <v>0</v>
      </c>
      <c r="X365" s="96">
        <f t="shared" si="575"/>
        <v>0</v>
      </c>
      <c r="Y365" s="96">
        <f t="shared" si="574"/>
        <v>0</v>
      </c>
      <c r="Z365" s="96">
        <f t="shared" si="575"/>
        <v>0</v>
      </c>
    </row>
    <row r="366" spans="1:26" ht="16.5" hidden="1" outlineLevel="1" x14ac:dyDescent="0.25">
      <c r="A366" s="25" t="s">
        <v>235</v>
      </c>
      <c r="B366" s="17" t="s">
        <v>221</v>
      </c>
      <c r="C366" s="17" t="s">
        <v>3</v>
      </c>
      <c r="D366" s="37" t="s">
        <v>249</v>
      </c>
      <c r="E366" s="17" t="s">
        <v>58</v>
      </c>
      <c r="F366" s="95">
        <f t="shared" si="574"/>
        <v>468</v>
      </c>
      <c r="G366" s="95">
        <f t="shared" si="574"/>
        <v>0</v>
      </c>
      <c r="H366" s="95">
        <f t="shared" si="574"/>
        <v>468</v>
      </c>
      <c r="I366" s="95">
        <f t="shared" si="574"/>
        <v>0</v>
      </c>
      <c r="J366" s="95">
        <f t="shared" si="574"/>
        <v>468</v>
      </c>
      <c r="K366" s="95">
        <f t="shared" si="574"/>
        <v>0</v>
      </c>
      <c r="L366" s="95">
        <f t="shared" si="574"/>
        <v>468</v>
      </c>
      <c r="M366" s="95">
        <f t="shared" si="574"/>
        <v>0</v>
      </c>
      <c r="N366" s="95">
        <f t="shared" si="574"/>
        <v>468</v>
      </c>
      <c r="O366" s="95">
        <f t="shared" si="574"/>
        <v>0</v>
      </c>
      <c r="P366" s="95">
        <f t="shared" si="574"/>
        <v>468</v>
      </c>
      <c r="Q366" s="95">
        <f t="shared" si="574"/>
        <v>0</v>
      </c>
      <c r="R366" s="95">
        <f t="shared" si="574"/>
        <v>468</v>
      </c>
      <c r="S366" s="95">
        <f t="shared" si="574"/>
        <v>-468</v>
      </c>
      <c r="T366" s="95">
        <f t="shared" si="574"/>
        <v>0</v>
      </c>
      <c r="U366" s="95">
        <f t="shared" si="575"/>
        <v>0</v>
      </c>
      <c r="V366" s="95">
        <f t="shared" si="575"/>
        <v>0</v>
      </c>
      <c r="W366" s="95">
        <f t="shared" si="575"/>
        <v>0</v>
      </c>
      <c r="X366" s="95">
        <f t="shared" si="575"/>
        <v>0</v>
      </c>
      <c r="Y366" s="95">
        <f t="shared" si="575"/>
        <v>0</v>
      </c>
      <c r="Z366" s="95">
        <f t="shared" si="575"/>
        <v>0</v>
      </c>
    </row>
    <row r="367" spans="1:26" ht="33" hidden="1" outlineLevel="1" x14ac:dyDescent="0.25">
      <c r="A367" s="20" t="s">
        <v>100</v>
      </c>
      <c r="B367" s="17" t="s">
        <v>221</v>
      </c>
      <c r="C367" s="17" t="s">
        <v>3</v>
      </c>
      <c r="D367" s="37" t="s">
        <v>249</v>
      </c>
      <c r="E367" s="17" t="s">
        <v>101</v>
      </c>
      <c r="F367" s="95">
        <f t="shared" si="574"/>
        <v>468</v>
      </c>
      <c r="G367" s="95">
        <f t="shared" si="574"/>
        <v>0</v>
      </c>
      <c r="H367" s="95">
        <f t="shared" si="574"/>
        <v>468</v>
      </c>
      <c r="I367" s="95">
        <f t="shared" si="574"/>
        <v>0</v>
      </c>
      <c r="J367" s="95">
        <f t="shared" si="574"/>
        <v>468</v>
      </c>
      <c r="K367" s="95">
        <f t="shared" si="574"/>
        <v>0</v>
      </c>
      <c r="L367" s="95">
        <f t="shared" si="574"/>
        <v>468</v>
      </c>
      <c r="M367" s="95">
        <f t="shared" si="574"/>
        <v>0</v>
      </c>
      <c r="N367" s="95">
        <f t="shared" si="574"/>
        <v>468</v>
      </c>
      <c r="O367" s="95">
        <f t="shared" si="574"/>
        <v>0</v>
      </c>
      <c r="P367" s="95">
        <f t="shared" si="574"/>
        <v>468</v>
      </c>
      <c r="Q367" s="95">
        <f t="shared" si="574"/>
        <v>0</v>
      </c>
      <c r="R367" s="129">
        <f t="shared" si="574"/>
        <v>468</v>
      </c>
      <c r="S367" s="95">
        <f t="shared" si="574"/>
        <v>-468</v>
      </c>
      <c r="T367" s="95">
        <f t="shared" si="574"/>
        <v>0</v>
      </c>
      <c r="U367" s="95">
        <f t="shared" si="575"/>
        <v>0</v>
      </c>
      <c r="V367" s="95">
        <f t="shared" si="575"/>
        <v>0</v>
      </c>
      <c r="W367" s="95">
        <f t="shared" si="575"/>
        <v>0</v>
      </c>
      <c r="X367" s="95">
        <f t="shared" si="575"/>
        <v>0</v>
      </c>
      <c r="Y367" s="95">
        <f t="shared" si="575"/>
        <v>0</v>
      </c>
      <c r="Z367" s="95">
        <f t="shared" si="575"/>
        <v>0</v>
      </c>
    </row>
    <row r="368" spans="1:26" ht="16.5" hidden="1" outlineLevel="1" x14ac:dyDescent="0.25">
      <c r="A368" s="25" t="s">
        <v>228</v>
      </c>
      <c r="B368" s="17" t="s">
        <v>221</v>
      </c>
      <c r="C368" s="17" t="s">
        <v>3</v>
      </c>
      <c r="D368" s="37" t="s">
        <v>249</v>
      </c>
      <c r="E368" s="17" t="s">
        <v>229</v>
      </c>
      <c r="F368" s="95">
        <v>468</v>
      </c>
      <c r="G368" s="95">
        <v>0</v>
      </c>
      <c r="H368" s="95">
        <f>F368+G368</f>
        <v>468</v>
      </c>
      <c r="I368" s="95">
        <v>0</v>
      </c>
      <c r="J368" s="95">
        <f>H368+I368</f>
        <v>468</v>
      </c>
      <c r="K368" s="95">
        <v>0</v>
      </c>
      <c r="L368" s="95">
        <f>J368+K368</f>
        <v>468</v>
      </c>
      <c r="M368" s="95">
        <v>0</v>
      </c>
      <c r="N368" s="95">
        <f>L368+M368</f>
        <v>468</v>
      </c>
      <c r="O368" s="95">
        <v>0</v>
      </c>
      <c r="P368" s="95">
        <f>N368+O368</f>
        <v>468</v>
      </c>
      <c r="Q368" s="95">
        <v>0</v>
      </c>
      <c r="R368" s="129">
        <f>P368+Q368</f>
        <v>468</v>
      </c>
      <c r="S368" s="95">
        <v>-468</v>
      </c>
      <c r="T368" s="95">
        <f>R368+S368</f>
        <v>0</v>
      </c>
      <c r="U368" s="95">
        <v>0</v>
      </c>
      <c r="V368" s="95">
        <f>T368+U368</f>
        <v>0</v>
      </c>
      <c r="W368" s="95">
        <v>0</v>
      </c>
      <c r="X368" s="95">
        <f>V368+W368</f>
        <v>0</v>
      </c>
      <c r="Y368" s="95">
        <v>0</v>
      </c>
      <c r="Z368" s="95">
        <f>X368+Y368</f>
        <v>0</v>
      </c>
    </row>
    <row r="369" spans="1:26" ht="33" hidden="1" outlineLevel="1" x14ac:dyDescent="0.25">
      <c r="A369" s="30" t="s">
        <v>250</v>
      </c>
      <c r="B369" s="27" t="s">
        <v>221</v>
      </c>
      <c r="C369" s="27" t="s">
        <v>3</v>
      </c>
      <c r="D369" s="42" t="s">
        <v>251</v>
      </c>
      <c r="E369" s="27" t="s">
        <v>58</v>
      </c>
      <c r="F369" s="96">
        <f t="shared" ref="F369:Y371" si="576">F370</f>
        <v>1886</v>
      </c>
      <c r="G369" s="96">
        <f t="shared" si="576"/>
        <v>0</v>
      </c>
      <c r="H369" s="96">
        <f t="shared" si="576"/>
        <v>1886</v>
      </c>
      <c r="I369" s="96">
        <f t="shared" si="576"/>
        <v>0</v>
      </c>
      <c r="J369" s="96">
        <f t="shared" si="576"/>
        <v>1886</v>
      </c>
      <c r="K369" s="96">
        <f t="shared" si="576"/>
        <v>0</v>
      </c>
      <c r="L369" s="96">
        <f t="shared" si="576"/>
        <v>1886</v>
      </c>
      <c r="M369" s="95">
        <f t="shared" si="576"/>
        <v>0</v>
      </c>
      <c r="N369" s="96">
        <f t="shared" si="576"/>
        <v>1886</v>
      </c>
      <c r="O369" s="96">
        <f t="shared" si="576"/>
        <v>0</v>
      </c>
      <c r="P369" s="96">
        <f t="shared" si="576"/>
        <v>1886</v>
      </c>
      <c r="Q369" s="96">
        <f t="shared" si="576"/>
        <v>0</v>
      </c>
      <c r="R369" s="96">
        <f t="shared" si="576"/>
        <v>1886</v>
      </c>
      <c r="S369" s="96">
        <f t="shared" si="576"/>
        <v>-1886</v>
      </c>
      <c r="T369" s="96">
        <f t="shared" si="576"/>
        <v>0</v>
      </c>
      <c r="U369" s="96">
        <f t="shared" si="576"/>
        <v>0</v>
      </c>
      <c r="V369" s="96">
        <f t="shared" ref="U369:Z371" si="577">V370</f>
        <v>0</v>
      </c>
      <c r="W369" s="96">
        <f t="shared" si="576"/>
        <v>0</v>
      </c>
      <c r="X369" s="96">
        <f t="shared" si="577"/>
        <v>0</v>
      </c>
      <c r="Y369" s="96">
        <f t="shared" si="576"/>
        <v>0</v>
      </c>
      <c r="Z369" s="96">
        <f t="shared" si="577"/>
        <v>0</v>
      </c>
    </row>
    <row r="370" spans="1:26" ht="16.5" hidden="1" outlineLevel="1" x14ac:dyDescent="0.25">
      <c r="A370" s="25" t="s">
        <v>235</v>
      </c>
      <c r="B370" s="17" t="s">
        <v>221</v>
      </c>
      <c r="C370" s="17" t="s">
        <v>3</v>
      </c>
      <c r="D370" s="37" t="s">
        <v>252</v>
      </c>
      <c r="E370" s="17" t="s">
        <v>58</v>
      </c>
      <c r="F370" s="95">
        <f t="shared" si="576"/>
        <v>1886</v>
      </c>
      <c r="G370" s="95">
        <f t="shared" si="576"/>
        <v>0</v>
      </c>
      <c r="H370" s="95">
        <f t="shared" si="576"/>
        <v>1886</v>
      </c>
      <c r="I370" s="95">
        <f t="shared" si="576"/>
        <v>0</v>
      </c>
      <c r="J370" s="95">
        <f t="shared" si="576"/>
        <v>1886</v>
      </c>
      <c r="K370" s="95">
        <f t="shared" si="576"/>
        <v>0</v>
      </c>
      <c r="L370" s="95">
        <f t="shared" si="576"/>
        <v>1886</v>
      </c>
      <c r="M370" s="95">
        <f t="shared" si="576"/>
        <v>0</v>
      </c>
      <c r="N370" s="95">
        <f t="shared" si="576"/>
        <v>1886</v>
      </c>
      <c r="O370" s="95">
        <f t="shared" si="576"/>
        <v>0</v>
      </c>
      <c r="P370" s="95">
        <f t="shared" si="576"/>
        <v>1886</v>
      </c>
      <c r="Q370" s="95">
        <f t="shared" si="576"/>
        <v>0</v>
      </c>
      <c r="R370" s="95">
        <f t="shared" si="576"/>
        <v>1886</v>
      </c>
      <c r="S370" s="95">
        <f t="shared" si="576"/>
        <v>-1886</v>
      </c>
      <c r="T370" s="95">
        <f t="shared" si="576"/>
        <v>0</v>
      </c>
      <c r="U370" s="95">
        <f t="shared" si="577"/>
        <v>0</v>
      </c>
      <c r="V370" s="95">
        <f t="shared" si="577"/>
        <v>0</v>
      </c>
      <c r="W370" s="95">
        <f t="shared" si="577"/>
        <v>0</v>
      </c>
      <c r="X370" s="95">
        <f t="shared" si="577"/>
        <v>0</v>
      </c>
      <c r="Y370" s="95">
        <f t="shared" si="577"/>
        <v>0</v>
      </c>
      <c r="Z370" s="95">
        <f t="shared" si="577"/>
        <v>0</v>
      </c>
    </row>
    <row r="371" spans="1:26" ht="33" hidden="1" outlineLevel="1" x14ac:dyDescent="0.25">
      <c r="A371" s="20" t="s">
        <v>100</v>
      </c>
      <c r="B371" s="17" t="s">
        <v>221</v>
      </c>
      <c r="C371" s="17" t="s">
        <v>3</v>
      </c>
      <c r="D371" s="37" t="s">
        <v>252</v>
      </c>
      <c r="E371" s="17" t="s">
        <v>101</v>
      </c>
      <c r="F371" s="95">
        <f t="shared" si="576"/>
        <v>1886</v>
      </c>
      <c r="G371" s="95">
        <f t="shared" si="576"/>
        <v>0</v>
      </c>
      <c r="H371" s="95">
        <f t="shared" si="576"/>
        <v>1886</v>
      </c>
      <c r="I371" s="95">
        <f t="shared" si="576"/>
        <v>0</v>
      </c>
      <c r="J371" s="95">
        <f t="shared" si="576"/>
        <v>1886</v>
      </c>
      <c r="K371" s="95">
        <f t="shared" si="576"/>
        <v>0</v>
      </c>
      <c r="L371" s="95">
        <f t="shared" si="576"/>
        <v>1886</v>
      </c>
      <c r="M371" s="95">
        <f t="shared" si="576"/>
        <v>0</v>
      </c>
      <c r="N371" s="95">
        <f t="shared" si="576"/>
        <v>1886</v>
      </c>
      <c r="O371" s="95">
        <f t="shared" si="576"/>
        <v>0</v>
      </c>
      <c r="P371" s="95">
        <f t="shared" si="576"/>
        <v>1886</v>
      </c>
      <c r="Q371" s="95">
        <f t="shared" si="576"/>
        <v>0</v>
      </c>
      <c r="R371" s="129">
        <f t="shared" si="576"/>
        <v>1886</v>
      </c>
      <c r="S371" s="95">
        <f t="shared" si="576"/>
        <v>-1886</v>
      </c>
      <c r="T371" s="95">
        <f t="shared" si="576"/>
        <v>0</v>
      </c>
      <c r="U371" s="95">
        <f t="shared" si="577"/>
        <v>0</v>
      </c>
      <c r="V371" s="95">
        <f t="shared" si="577"/>
        <v>0</v>
      </c>
      <c r="W371" s="95">
        <f t="shared" si="577"/>
        <v>0</v>
      </c>
      <c r="X371" s="95">
        <f t="shared" si="577"/>
        <v>0</v>
      </c>
      <c r="Y371" s="95">
        <f t="shared" si="577"/>
        <v>0</v>
      </c>
      <c r="Z371" s="95">
        <f t="shared" si="577"/>
        <v>0</v>
      </c>
    </row>
    <row r="372" spans="1:26" ht="16.5" hidden="1" outlineLevel="1" x14ac:dyDescent="0.25">
      <c r="A372" s="25" t="s">
        <v>228</v>
      </c>
      <c r="B372" s="17" t="s">
        <v>221</v>
      </c>
      <c r="C372" s="17" t="s">
        <v>3</v>
      </c>
      <c r="D372" s="37" t="s">
        <v>252</v>
      </c>
      <c r="E372" s="17" t="s">
        <v>229</v>
      </c>
      <c r="F372" s="95">
        <v>1886</v>
      </c>
      <c r="G372" s="95">
        <v>0</v>
      </c>
      <c r="H372" s="95">
        <f>F372+G372</f>
        <v>1886</v>
      </c>
      <c r="I372" s="95">
        <v>0</v>
      </c>
      <c r="J372" s="95">
        <f>H372+I372</f>
        <v>1886</v>
      </c>
      <c r="K372" s="95">
        <v>0</v>
      </c>
      <c r="L372" s="95">
        <f>J372+K372</f>
        <v>1886</v>
      </c>
      <c r="M372" s="95">
        <v>0</v>
      </c>
      <c r="N372" s="95">
        <f>L372+M372</f>
        <v>1886</v>
      </c>
      <c r="O372" s="95">
        <v>0</v>
      </c>
      <c r="P372" s="95">
        <f>N372+O372</f>
        <v>1886</v>
      </c>
      <c r="Q372" s="95">
        <v>0</v>
      </c>
      <c r="R372" s="129">
        <f>P372+Q372</f>
        <v>1886</v>
      </c>
      <c r="S372" s="95">
        <v>-1886</v>
      </c>
      <c r="T372" s="95">
        <f>R372+S372</f>
        <v>0</v>
      </c>
      <c r="U372" s="95">
        <v>0</v>
      </c>
      <c r="V372" s="95">
        <f>T372+U372</f>
        <v>0</v>
      </c>
      <c r="W372" s="95">
        <v>0</v>
      </c>
      <c r="X372" s="95">
        <f>V372+W372</f>
        <v>0</v>
      </c>
      <c r="Y372" s="95">
        <v>0</v>
      </c>
      <c r="Z372" s="95">
        <f>X372+Y372</f>
        <v>0</v>
      </c>
    </row>
    <row r="373" spans="1:26" ht="16.5" hidden="1" outlineLevel="1" x14ac:dyDescent="0.25">
      <c r="A373" s="26" t="s">
        <v>450</v>
      </c>
      <c r="B373" s="27" t="s">
        <v>221</v>
      </c>
      <c r="C373" s="27" t="s">
        <v>3</v>
      </c>
      <c r="D373" s="28" t="s">
        <v>254</v>
      </c>
      <c r="E373" s="19" t="s">
        <v>58</v>
      </c>
      <c r="F373" s="88">
        <f t="shared" ref="F373:H373" si="578">F375</f>
        <v>1811</v>
      </c>
      <c r="G373" s="88">
        <f t="shared" si="578"/>
        <v>0</v>
      </c>
      <c r="H373" s="88">
        <f t="shared" si="578"/>
        <v>1811</v>
      </c>
      <c r="I373" s="88">
        <f t="shared" ref="I373:J373" si="579">I375</f>
        <v>0</v>
      </c>
      <c r="J373" s="88">
        <f t="shared" si="579"/>
        <v>1811</v>
      </c>
      <c r="K373" s="88">
        <f t="shared" ref="K373:L373" si="580">K375</f>
        <v>0</v>
      </c>
      <c r="L373" s="88">
        <f t="shared" si="580"/>
        <v>1811</v>
      </c>
      <c r="M373" s="95">
        <f t="shared" ref="M373:N373" si="581">M375</f>
        <v>0</v>
      </c>
      <c r="N373" s="96">
        <f t="shared" si="581"/>
        <v>1811</v>
      </c>
      <c r="O373" s="96">
        <f t="shared" ref="O373:P373" si="582">O375</f>
        <v>0</v>
      </c>
      <c r="P373" s="96">
        <f t="shared" si="582"/>
        <v>1811</v>
      </c>
      <c r="Q373" s="96">
        <f t="shared" ref="Q373:R373" si="583">Q375</f>
        <v>0</v>
      </c>
      <c r="R373" s="96">
        <f t="shared" si="583"/>
        <v>1811</v>
      </c>
      <c r="S373" s="96">
        <f t="shared" ref="S373:T373" si="584">S375</f>
        <v>-1811</v>
      </c>
      <c r="T373" s="96">
        <f t="shared" si="584"/>
        <v>0</v>
      </c>
      <c r="U373" s="96">
        <f t="shared" ref="U373:V373" si="585">U375</f>
        <v>0</v>
      </c>
      <c r="V373" s="96">
        <f t="shared" si="585"/>
        <v>0</v>
      </c>
      <c r="W373" s="96">
        <f t="shared" ref="W373:X373" si="586">W375</f>
        <v>0</v>
      </c>
      <c r="X373" s="96">
        <f t="shared" si="586"/>
        <v>0</v>
      </c>
      <c r="Y373" s="96">
        <f t="shared" ref="Y373:Z373" si="587">Y375</f>
        <v>0</v>
      </c>
      <c r="Z373" s="96">
        <f t="shared" si="587"/>
        <v>0</v>
      </c>
    </row>
    <row r="374" spans="1:26" ht="19.899999999999999" hidden="1" customHeight="1" outlineLevel="1" x14ac:dyDescent="0.25">
      <c r="A374" s="20" t="s">
        <v>112</v>
      </c>
      <c r="B374" s="17" t="s">
        <v>221</v>
      </c>
      <c r="C374" s="17" t="s">
        <v>3</v>
      </c>
      <c r="D374" s="18" t="s">
        <v>263</v>
      </c>
      <c r="E374" s="19" t="s">
        <v>58</v>
      </c>
      <c r="F374" s="85">
        <f t="shared" ref="F374:Y376" si="588">F375</f>
        <v>1811</v>
      </c>
      <c r="G374" s="85">
        <f t="shared" si="588"/>
        <v>0</v>
      </c>
      <c r="H374" s="85">
        <f t="shared" si="588"/>
        <v>1811</v>
      </c>
      <c r="I374" s="85">
        <f t="shared" si="588"/>
        <v>0</v>
      </c>
      <c r="J374" s="85">
        <f t="shared" si="588"/>
        <v>1811</v>
      </c>
      <c r="K374" s="85">
        <f t="shared" si="588"/>
        <v>0</v>
      </c>
      <c r="L374" s="85">
        <f t="shared" si="588"/>
        <v>1811</v>
      </c>
      <c r="M374" s="95">
        <f t="shared" si="588"/>
        <v>0</v>
      </c>
      <c r="N374" s="95">
        <f t="shared" si="588"/>
        <v>1811</v>
      </c>
      <c r="O374" s="95">
        <f t="shared" si="588"/>
        <v>0</v>
      </c>
      <c r="P374" s="95">
        <f t="shared" si="588"/>
        <v>1811</v>
      </c>
      <c r="Q374" s="95">
        <f t="shared" si="588"/>
        <v>0</v>
      </c>
      <c r="R374" s="95">
        <f t="shared" si="588"/>
        <v>1811</v>
      </c>
      <c r="S374" s="95">
        <f t="shared" si="588"/>
        <v>-1811</v>
      </c>
      <c r="T374" s="95">
        <f t="shared" si="588"/>
        <v>0</v>
      </c>
      <c r="U374" s="95">
        <f t="shared" si="588"/>
        <v>0</v>
      </c>
      <c r="V374" s="95">
        <f t="shared" ref="U374:Z376" si="589">V375</f>
        <v>0</v>
      </c>
      <c r="W374" s="95">
        <f t="shared" si="588"/>
        <v>0</v>
      </c>
      <c r="X374" s="95">
        <f t="shared" si="589"/>
        <v>0</v>
      </c>
      <c r="Y374" s="95">
        <f t="shared" si="588"/>
        <v>0</v>
      </c>
      <c r="Z374" s="95">
        <f t="shared" si="589"/>
        <v>0</v>
      </c>
    </row>
    <row r="375" spans="1:26" ht="33" hidden="1" outlineLevel="1" x14ac:dyDescent="0.25">
      <c r="A375" s="20" t="s">
        <v>463</v>
      </c>
      <c r="B375" s="17" t="s">
        <v>221</v>
      </c>
      <c r="C375" s="17" t="s">
        <v>3</v>
      </c>
      <c r="D375" s="18" t="s">
        <v>462</v>
      </c>
      <c r="E375" s="19" t="s">
        <v>58</v>
      </c>
      <c r="F375" s="85">
        <f t="shared" si="588"/>
        <v>1811</v>
      </c>
      <c r="G375" s="85">
        <f t="shared" si="588"/>
        <v>0</v>
      </c>
      <c r="H375" s="85">
        <f t="shared" si="588"/>
        <v>1811</v>
      </c>
      <c r="I375" s="85">
        <f t="shared" si="588"/>
        <v>0</v>
      </c>
      <c r="J375" s="85">
        <f t="shared" si="588"/>
        <v>1811</v>
      </c>
      <c r="K375" s="85">
        <f t="shared" si="588"/>
        <v>0</v>
      </c>
      <c r="L375" s="85">
        <f t="shared" si="588"/>
        <v>1811</v>
      </c>
      <c r="M375" s="95">
        <f t="shared" si="588"/>
        <v>0</v>
      </c>
      <c r="N375" s="95">
        <f t="shared" si="588"/>
        <v>1811</v>
      </c>
      <c r="O375" s="95">
        <f t="shared" si="588"/>
        <v>0</v>
      </c>
      <c r="P375" s="95">
        <f t="shared" si="588"/>
        <v>1811</v>
      </c>
      <c r="Q375" s="95">
        <f t="shared" si="588"/>
        <v>0</v>
      </c>
      <c r="R375" s="95">
        <f t="shared" si="588"/>
        <v>1811</v>
      </c>
      <c r="S375" s="95">
        <f t="shared" si="588"/>
        <v>-1811</v>
      </c>
      <c r="T375" s="95">
        <f t="shared" si="588"/>
        <v>0</v>
      </c>
      <c r="U375" s="95">
        <f t="shared" si="589"/>
        <v>0</v>
      </c>
      <c r="V375" s="95">
        <f t="shared" si="589"/>
        <v>0</v>
      </c>
      <c r="W375" s="95">
        <f t="shared" si="589"/>
        <v>0</v>
      </c>
      <c r="X375" s="95">
        <f t="shared" si="589"/>
        <v>0</v>
      </c>
      <c r="Y375" s="95">
        <f t="shared" si="589"/>
        <v>0</v>
      </c>
      <c r="Z375" s="95">
        <f t="shared" si="589"/>
        <v>0</v>
      </c>
    </row>
    <row r="376" spans="1:26" ht="33" hidden="1" outlineLevel="1" x14ac:dyDescent="0.25">
      <c r="A376" s="20" t="s">
        <v>100</v>
      </c>
      <c r="B376" s="17" t="s">
        <v>221</v>
      </c>
      <c r="C376" s="17" t="s">
        <v>3</v>
      </c>
      <c r="D376" s="18" t="s">
        <v>462</v>
      </c>
      <c r="E376" s="19" t="s">
        <v>101</v>
      </c>
      <c r="F376" s="85">
        <f t="shared" si="588"/>
        <v>1811</v>
      </c>
      <c r="G376" s="85">
        <f t="shared" si="588"/>
        <v>0</v>
      </c>
      <c r="H376" s="85">
        <f t="shared" si="588"/>
        <v>1811</v>
      </c>
      <c r="I376" s="85">
        <f t="shared" si="588"/>
        <v>0</v>
      </c>
      <c r="J376" s="85">
        <f t="shared" si="588"/>
        <v>1811</v>
      </c>
      <c r="K376" s="85">
        <f t="shared" si="588"/>
        <v>0</v>
      </c>
      <c r="L376" s="85">
        <f t="shared" si="588"/>
        <v>1811</v>
      </c>
      <c r="M376" s="95">
        <f t="shared" si="588"/>
        <v>0</v>
      </c>
      <c r="N376" s="95">
        <f t="shared" si="588"/>
        <v>1811</v>
      </c>
      <c r="O376" s="95">
        <f t="shared" si="588"/>
        <v>0</v>
      </c>
      <c r="P376" s="95">
        <f t="shared" si="588"/>
        <v>1811</v>
      </c>
      <c r="Q376" s="95">
        <f t="shared" si="588"/>
        <v>0</v>
      </c>
      <c r="R376" s="129">
        <f t="shared" si="588"/>
        <v>1811</v>
      </c>
      <c r="S376" s="95">
        <f t="shared" si="588"/>
        <v>-1811</v>
      </c>
      <c r="T376" s="95">
        <f t="shared" si="588"/>
        <v>0</v>
      </c>
      <c r="U376" s="95">
        <f t="shared" si="589"/>
        <v>0</v>
      </c>
      <c r="V376" s="95">
        <f t="shared" si="589"/>
        <v>0</v>
      </c>
      <c r="W376" s="95">
        <f t="shared" si="589"/>
        <v>0</v>
      </c>
      <c r="X376" s="95">
        <f t="shared" si="589"/>
        <v>0</v>
      </c>
      <c r="Y376" s="95">
        <f t="shared" si="589"/>
        <v>0</v>
      </c>
      <c r="Z376" s="95">
        <f t="shared" si="589"/>
        <v>0</v>
      </c>
    </row>
    <row r="377" spans="1:26" ht="16.5" hidden="1" outlineLevel="1" x14ac:dyDescent="0.25">
      <c r="A377" s="20" t="s">
        <v>228</v>
      </c>
      <c r="B377" s="17" t="s">
        <v>221</v>
      </c>
      <c r="C377" s="17" t="s">
        <v>3</v>
      </c>
      <c r="D377" s="18" t="s">
        <v>462</v>
      </c>
      <c r="E377" s="19" t="s">
        <v>229</v>
      </c>
      <c r="F377" s="95">
        <v>1811</v>
      </c>
      <c r="G377" s="95">
        <v>0</v>
      </c>
      <c r="H377" s="95">
        <f>F377+G377</f>
        <v>1811</v>
      </c>
      <c r="I377" s="95">
        <v>0</v>
      </c>
      <c r="J377" s="95">
        <f>H377+I377</f>
        <v>1811</v>
      </c>
      <c r="K377" s="95">
        <v>0</v>
      </c>
      <c r="L377" s="95">
        <f>J377+K377</f>
        <v>1811</v>
      </c>
      <c r="M377" s="95">
        <v>0</v>
      </c>
      <c r="N377" s="95">
        <f>L377+M377</f>
        <v>1811</v>
      </c>
      <c r="O377" s="95">
        <v>0</v>
      </c>
      <c r="P377" s="95">
        <f>N377+O377</f>
        <v>1811</v>
      </c>
      <c r="Q377" s="95">
        <v>0</v>
      </c>
      <c r="R377" s="129">
        <f>P377+Q377</f>
        <v>1811</v>
      </c>
      <c r="S377" s="95">
        <v>-1811</v>
      </c>
      <c r="T377" s="95">
        <f>R377+S377</f>
        <v>0</v>
      </c>
      <c r="U377" s="95">
        <v>0</v>
      </c>
      <c r="V377" s="95">
        <f>T377+U377</f>
        <v>0</v>
      </c>
      <c r="W377" s="95">
        <v>0</v>
      </c>
      <c r="X377" s="95">
        <f>V377+W377</f>
        <v>0</v>
      </c>
      <c r="Y377" s="95">
        <v>0</v>
      </c>
      <c r="Z377" s="95">
        <f>X377+Y377</f>
        <v>0</v>
      </c>
    </row>
    <row r="378" spans="1:26" ht="34.5" hidden="1" outlineLevel="1" x14ac:dyDescent="0.3">
      <c r="A378" s="12" t="s">
        <v>422</v>
      </c>
      <c r="B378" s="13" t="s">
        <v>221</v>
      </c>
      <c r="C378" s="13" t="s">
        <v>3</v>
      </c>
      <c r="D378" s="34" t="s">
        <v>255</v>
      </c>
      <c r="E378" s="13" t="s">
        <v>58</v>
      </c>
      <c r="F378" s="94">
        <f t="shared" ref="F378:Y381" si="590">F379</f>
        <v>265</v>
      </c>
      <c r="G378" s="94">
        <f t="shared" si="590"/>
        <v>0</v>
      </c>
      <c r="H378" s="94">
        <f t="shared" si="590"/>
        <v>265</v>
      </c>
      <c r="I378" s="94">
        <f t="shared" si="590"/>
        <v>0</v>
      </c>
      <c r="J378" s="94">
        <f t="shared" si="590"/>
        <v>265</v>
      </c>
      <c r="K378" s="94">
        <f t="shared" si="590"/>
        <v>0</v>
      </c>
      <c r="L378" s="94">
        <f t="shared" si="590"/>
        <v>265</v>
      </c>
      <c r="M378" s="95">
        <f t="shared" si="590"/>
        <v>0</v>
      </c>
      <c r="N378" s="94">
        <f t="shared" si="590"/>
        <v>265</v>
      </c>
      <c r="O378" s="94">
        <f t="shared" si="590"/>
        <v>0</v>
      </c>
      <c r="P378" s="94">
        <f t="shared" si="590"/>
        <v>265</v>
      </c>
      <c r="Q378" s="94">
        <f t="shared" si="590"/>
        <v>0</v>
      </c>
      <c r="R378" s="94">
        <f t="shared" si="590"/>
        <v>265</v>
      </c>
      <c r="S378" s="94">
        <f t="shared" si="590"/>
        <v>-265</v>
      </c>
      <c r="T378" s="94">
        <f t="shared" si="590"/>
        <v>0</v>
      </c>
      <c r="U378" s="94">
        <f t="shared" si="590"/>
        <v>0</v>
      </c>
      <c r="V378" s="94">
        <f t="shared" ref="U378:Z381" si="591">V379</f>
        <v>0</v>
      </c>
      <c r="W378" s="94">
        <f t="shared" si="590"/>
        <v>0</v>
      </c>
      <c r="X378" s="94">
        <f t="shared" si="591"/>
        <v>0</v>
      </c>
      <c r="Y378" s="94">
        <f t="shared" si="590"/>
        <v>0</v>
      </c>
      <c r="Z378" s="94">
        <f t="shared" si="591"/>
        <v>0</v>
      </c>
    </row>
    <row r="379" spans="1:26" ht="18.600000000000001" hidden="1" customHeight="1" outlineLevel="1" x14ac:dyDescent="0.25">
      <c r="A379" s="25" t="s">
        <v>112</v>
      </c>
      <c r="B379" s="17" t="s">
        <v>221</v>
      </c>
      <c r="C379" s="17" t="s">
        <v>3</v>
      </c>
      <c r="D379" s="37" t="s">
        <v>256</v>
      </c>
      <c r="E379" s="27" t="s">
        <v>58</v>
      </c>
      <c r="F379" s="95">
        <f t="shared" si="590"/>
        <v>265</v>
      </c>
      <c r="G379" s="95">
        <f t="shared" si="590"/>
        <v>0</v>
      </c>
      <c r="H379" s="95">
        <f t="shared" si="590"/>
        <v>265</v>
      </c>
      <c r="I379" s="95">
        <f t="shared" si="590"/>
        <v>0</v>
      </c>
      <c r="J379" s="95">
        <f t="shared" si="590"/>
        <v>265</v>
      </c>
      <c r="K379" s="95">
        <f t="shared" si="590"/>
        <v>0</v>
      </c>
      <c r="L379" s="95">
        <f t="shared" si="590"/>
        <v>265</v>
      </c>
      <c r="M379" s="95">
        <f t="shared" si="590"/>
        <v>0</v>
      </c>
      <c r="N379" s="95">
        <f t="shared" si="590"/>
        <v>265</v>
      </c>
      <c r="O379" s="95">
        <f t="shared" si="590"/>
        <v>0</v>
      </c>
      <c r="P379" s="95">
        <f t="shared" si="590"/>
        <v>265</v>
      </c>
      <c r="Q379" s="95">
        <f t="shared" si="590"/>
        <v>0</v>
      </c>
      <c r="R379" s="95">
        <f t="shared" si="590"/>
        <v>265</v>
      </c>
      <c r="S379" s="95">
        <f t="shared" si="590"/>
        <v>-265</v>
      </c>
      <c r="T379" s="95">
        <f t="shared" si="590"/>
        <v>0</v>
      </c>
      <c r="U379" s="95">
        <f t="shared" si="591"/>
        <v>0</v>
      </c>
      <c r="V379" s="95">
        <f t="shared" si="591"/>
        <v>0</v>
      </c>
      <c r="W379" s="95">
        <f t="shared" si="591"/>
        <v>0</v>
      </c>
      <c r="X379" s="95">
        <f t="shared" si="591"/>
        <v>0</v>
      </c>
      <c r="Y379" s="95">
        <f t="shared" si="591"/>
        <v>0</v>
      </c>
      <c r="Z379" s="95">
        <f t="shared" si="591"/>
        <v>0</v>
      </c>
    </row>
    <row r="380" spans="1:26" ht="33" hidden="1" outlineLevel="1" x14ac:dyDescent="0.25">
      <c r="A380" s="25" t="s">
        <v>257</v>
      </c>
      <c r="B380" s="17" t="s">
        <v>221</v>
      </c>
      <c r="C380" s="17" t="s">
        <v>3</v>
      </c>
      <c r="D380" s="37" t="s">
        <v>258</v>
      </c>
      <c r="E380" s="17" t="s">
        <v>58</v>
      </c>
      <c r="F380" s="95">
        <f t="shared" si="590"/>
        <v>265</v>
      </c>
      <c r="G380" s="95">
        <f t="shared" si="590"/>
        <v>0</v>
      </c>
      <c r="H380" s="95">
        <f t="shared" si="590"/>
        <v>265</v>
      </c>
      <c r="I380" s="95">
        <f t="shared" si="590"/>
        <v>0</v>
      </c>
      <c r="J380" s="95">
        <f t="shared" si="590"/>
        <v>265</v>
      </c>
      <c r="K380" s="95">
        <f t="shared" si="590"/>
        <v>0</v>
      </c>
      <c r="L380" s="95">
        <f t="shared" si="590"/>
        <v>265</v>
      </c>
      <c r="M380" s="95">
        <f t="shared" si="590"/>
        <v>0</v>
      </c>
      <c r="N380" s="95">
        <f t="shared" si="590"/>
        <v>265</v>
      </c>
      <c r="O380" s="95">
        <f t="shared" si="590"/>
        <v>0</v>
      </c>
      <c r="P380" s="95">
        <f t="shared" si="590"/>
        <v>265</v>
      </c>
      <c r="Q380" s="95">
        <f t="shared" si="590"/>
        <v>0</v>
      </c>
      <c r="R380" s="95">
        <f t="shared" si="590"/>
        <v>265</v>
      </c>
      <c r="S380" s="95">
        <f t="shared" si="590"/>
        <v>-265</v>
      </c>
      <c r="T380" s="95">
        <f t="shared" si="590"/>
        <v>0</v>
      </c>
      <c r="U380" s="95">
        <f t="shared" si="591"/>
        <v>0</v>
      </c>
      <c r="V380" s="95">
        <f t="shared" si="591"/>
        <v>0</v>
      </c>
      <c r="W380" s="95">
        <f t="shared" si="591"/>
        <v>0</v>
      </c>
      <c r="X380" s="95">
        <f t="shared" si="591"/>
        <v>0</v>
      </c>
      <c r="Y380" s="95">
        <f t="shared" si="591"/>
        <v>0</v>
      </c>
      <c r="Z380" s="95">
        <f t="shared" si="591"/>
        <v>0</v>
      </c>
    </row>
    <row r="381" spans="1:26" ht="33" hidden="1" outlineLevel="1" x14ac:dyDescent="0.25">
      <c r="A381" s="20" t="s">
        <v>100</v>
      </c>
      <c r="B381" s="17" t="s">
        <v>221</v>
      </c>
      <c r="C381" s="17" t="s">
        <v>3</v>
      </c>
      <c r="D381" s="37" t="s">
        <v>258</v>
      </c>
      <c r="E381" s="17" t="s">
        <v>101</v>
      </c>
      <c r="F381" s="95">
        <f t="shared" si="590"/>
        <v>265</v>
      </c>
      <c r="G381" s="95">
        <f t="shared" si="590"/>
        <v>0</v>
      </c>
      <c r="H381" s="95">
        <f t="shared" si="590"/>
        <v>265</v>
      </c>
      <c r="I381" s="95">
        <f t="shared" si="590"/>
        <v>0</v>
      </c>
      <c r="J381" s="95">
        <f t="shared" si="590"/>
        <v>265</v>
      </c>
      <c r="K381" s="95">
        <f t="shared" si="590"/>
        <v>0</v>
      </c>
      <c r="L381" s="95">
        <f t="shared" si="590"/>
        <v>265</v>
      </c>
      <c r="M381" s="95">
        <f t="shared" si="590"/>
        <v>0</v>
      </c>
      <c r="N381" s="95">
        <f t="shared" si="590"/>
        <v>265</v>
      </c>
      <c r="O381" s="95">
        <f t="shared" si="590"/>
        <v>0</v>
      </c>
      <c r="P381" s="95">
        <f t="shared" si="590"/>
        <v>265</v>
      </c>
      <c r="Q381" s="95">
        <f t="shared" si="590"/>
        <v>0</v>
      </c>
      <c r="R381" s="129">
        <f t="shared" si="590"/>
        <v>265</v>
      </c>
      <c r="S381" s="95">
        <f t="shared" si="590"/>
        <v>-265</v>
      </c>
      <c r="T381" s="95">
        <f t="shared" si="590"/>
        <v>0</v>
      </c>
      <c r="U381" s="95">
        <f t="shared" si="591"/>
        <v>0</v>
      </c>
      <c r="V381" s="95">
        <f t="shared" si="591"/>
        <v>0</v>
      </c>
      <c r="W381" s="95">
        <f t="shared" si="591"/>
        <v>0</v>
      </c>
      <c r="X381" s="95">
        <f t="shared" si="591"/>
        <v>0</v>
      </c>
      <c r="Y381" s="95">
        <f t="shared" si="591"/>
        <v>0</v>
      </c>
      <c r="Z381" s="95">
        <f t="shared" si="591"/>
        <v>0</v>
      </c>
    </row>
    <row r="382" spans="1:26" ht="16.5" hidden="1" outlineLevel="1" x14ac:dyDescent="0.25">
      <c r="A382" s="25" t="s">
        <v>228</v>
      </c>
      <c r="B382" s="17" t="s">
        <v>221</v>
      </c>
      <c r="C382" s="17" t="s">
        <v>3</v>
      </c>
      <c r="D382" s="37" t="s">
        <v>258</v>
      </c>
      <c r="E382" s="17" t="s">
        <v>229</v>
      </c>
      <c r="F382" s="95">
        <v>265</v>
      </c>
      <c r="G382" s="95">
        <v>0</v>
      </c>
      <c r="H382" s="95">
        <f>F382+G382</f>
        <v>265</v>
      </c>
      <c r="I382" s="95">
        <v>0</v>
      </c>
      <c r="J382" s="95">
        <f>H382+I382</f>
        <v>265</v>
      </c>
      <c r="K382" s="95">
        <v>0</v>
      </c>
      <c r="L382" s="95">
        <f>J382+K382</f>
        <v>265</v>
      </c>
      <c r="M382" s="95">
        <v>0</v>
      </c>
      <c r="N382" s="95">
        <f>L382+M382</f>
        <v>265</v>
      </c>
      <c r="O382" s="95">
        <v>0</v>
      </c>
      <c r="P382" s="95">
        <f>N382+O382</f>
        <v>265</v>
      </c>
      <c r="Q382" s="95">
        <v>0</v>
      </c>
      <c r="R382" s="129">
        <f>P382+Q382</f>
        <v>265</v>
      </c>
      <c r="S382" s="95">
        <v>-265</v>
      </c>
      <c r="T382" s="95">
        <f>R382+S382</f>
        <v>0</v>
      </c>
      <c r="U382" s="95">
        <v>0</v>
      </c>
      <c r="V382" s="95">
        <f>T382+U382</f>
        <v>0</v>
      </c>
      <c r="W382" s="95">
        <v>0</v>
      </c>
      <c r="X382" s="95">
        <f>V382+W382</f>
        <v>0</v>
      </c>
      <c r="Y382" s="95">
        <v>0</v>
      </c>
      <c r="Z382" s="95">
        <f>X382+Y382</f>
        <v>0</v>
      </c>
    </row>
    <row r="383" spans="1:26" ht="16.5" collapsed="1" x14ac:dyDescent="0.25">
      <c r="A383" s="21" t="s">
        <v>259</v>
      </c>
      <c r="B383" s="9" t="s">
        <v>221</v>
      </c>
      <c r="C383" s="9" t="s">
        <v>6</v>
      </c>
      <c r="D383" s="10" t="s">
        <v>58</v>
      </c>
      <c r="E383" s="23" t="s">
        <v>58</v>
      </c>
      <c r="F383" s="93">
        <f t="shared" ref="F383:Z383" si="592">F384</f>
        <v>383356</v>
      </c>
      <c r="G383" s="93">
        <f t="shared" si="592"/>
        <v>22000</v>
      </c>
      <c r="H383" s="93">
        <f t="shared" si="592"/>
        <v>405356</v>
      </c>
      <c r="I383" s="93">
        <f t="shared" si="592"/>
        <v>0</v>
      </c>
      <c r="J383" s="93">
        <f t="shared" si="592"/>
        <v>405356</v>
      </c>
      <c r="K383" s="93">
        <f t="shared" si="592"/>
        <v>-153692.1</v>
      </c>
      <c r="L383" s="93">
        <f t="shared" si="592"/>
        <v>251663.90000000002</v>
      </c>
      <c r="M383" s="95">
        <f t="shared" si="592"/>
        <v>0</v>
      </c>
      <c r="N383" s="93">
        <f t="shared" si="592"/>
        <v>251663.90000000002</v>
      </c>
      <c r="O383" s="93">
        <f t="shared" si="592"/>
        <v>0</v>
      </c>
      <c r="P383" s="93">
        <f t="shared" si="592"/>
        <v>251663.90000000002</v>
      </c>
      <c r="Q383" s="93">
        <f t="shared" si="592"/>
        <v>0</v>
      </c>
      <c r="R383" s="93">
        <f t="shared" si="592"/>
        <v>251663.90000000002</v>
      </c>
      <c r="S383" s="93">
        <f t="shared" si="592"/>
        <v>-250322.90000000002</v>
      </c>
      <c r="T383" s="93">
        <f t="shared" si="592"/>
        <v>1341</v>
      </c>
      <c r="U383" s="93">
        <f t="shared" si="592"/>
        <v>0</v>
      </c>
      <c r="V383" s="93">
        <f t="shared" si="592"/>
        <v>1341</v>
      </c>
      <c r="W383" s="93">
        <f t="shared" si="592"/>
        <v>0</v>
      </c>
      <c r="X383" s="93">
        <f t="shared" si="592"/>
        <v>1341</v>
      </c>
      <c r="Y383" s="93">
        <f t="shared" si="592"/>
        <v>-833</v>
      </c>
      <c r="Z383" s="93">
        <f t="shared" si="592"/>
        <v>508</v>
      </c>
    </row>
    <row r="384" spans="1:26" ht="33" x14ac:dyDescent="0.25">
      <c r="A384" s="44" t="s">
        <v>419</v>
      </c>
      <c r="B384" s="45" t="s">
        <v>221</v>
      </c>
      <c r="C384" s="45" t="s">
        <v>6</v>
      </c>
      <c r="D384" s="52" t="s">
        <v>223</v>
      </c>
      <c r="E384" s="47" t="s">
        <v>58</v>
      </c>
      <c r="F384" s="97">
        <f>F385+F409+F414+F434+F420</f>
        <v>383356</v>
      </c>
      <c r="G384" s="97">
        <f t="shared" ref="G384:H384" si="593">G385+G409+G414+G434+G420</f>
        <v>22000</v>
      </c>
      <c r="H384" s="97">
        <f t="shared" si="593"/>
        <v>405356</v>
      </c>
      <c r="I384" s="97">
        <f t="shared" ref="I384:J384" si="594">I385+I409+I414+I434+I420</f>
        <v>0</v>
      </c>
      <c r="J384" s="97">
        <f t="shared" si="594"/>
        <v>405356</v>
      </c>
      <c r="K384" s="97">
        <f t="shared" ref="K384:L384" si="595">K385+K409+K414+K434+K420</f>
        <v>-153692.1</v>
      </c>
      <c r="L384" s="97">
        <f t="shared" si="595"/>
        <v>251663.90000000002</v>
      </c>
      <c r="M384" s="95">
        <f t="shared" ref="M384:N384" si="596">M385+M409+M414+M434+M420</f>
        <v>0</v>
      </c>
      <c r="N384" s="97">
        <f t="shared" si="596"/>
        <v>251663.90000000002</v>
      </c>
      <c r="O384" s="97">
        <f t="shared" ref="O384:P384" si="597">O385+O409+O414+O434+O420</f>
        <v>0</v>
      </c>
      <c r="P384" s="97">
        <f t="shared" si="597"/>
        <v>251663.90000000002</v>
      </c>
      <c r="Q384" s="97">
        <f t="shared" ref="Q384:R384" si="598">Q385+Q409+Q414+Q434+Q420</f>
        <v>0</v>
      </c>
      <c r="R384" s="97">
        <f t="shared" si="598"/>
        <v>251663.90000000002</v>
      </c>
      <c r="S384" s="97">
        <f t="shared" ref="S384:T384" si="599">S385+S409+S414+S434+S420</f>
        <v>-250322.90000000002</v>
      </c>
      <c r="T384" s="97">
        <f t="shared" si="599"/>
        <v>1341</v>
      </c>
      <c r="U384" s="97">
        <f t="shared" ref="U384:V384" si="600">U385+U409+U414+U434+U420</f>
        <v>0</v>
      </c>
      <c r="V384" s="97">
        <f t="shared" si="600"/>
        <v>1341</v>
      </c>
      <c r="W384" s="97">
        <f t="shared" ref="W384:X384" si="601">W385+W409+W414+W434+W420</f>
        <v>0</v>
      </c>
      <c r="X384" s="97">
        <f t="shared" si="601"/>
        <v>1341</v>
      </c>
      <c r="Y384" s="97">
        <f t="shared" ref="Y384:Z384" si="602">Y385+Y409+Y414+Y434+Y420</f>
        <v>-833</v>
      </c>
      <c r="Z384" s="97">
        <f t="shared" si="602"/>
        <v>508</v>
      </c>
    </row>
    <row r="385" spans="1:26" ht="69" x14ac:dyDescent="0.3">
      <c r="A385" s="12" t="s">
        <v>451</v>
      </c>
      <c r="B385" s="13" t="s">
        <v>221</v>
      </c>
      <c r="C385" s="13" t="s">
        <v>6</v>
      </c>
      <c r="D385" s="34" t="s">
        <v>224</v>
      </c>
      <c r="E385" s="24" t="s">
        <v>58</v>
      </c>
      <c r="F385" s="94">
        <f>F386+F390+F394+F398+F402</f>
        <v>289974</v>
      </c>
      <c r="G385" s="94">
        <f t="shared" ref="G385:H385" si="603">G386+G390+G394+G398+G402</f>
        <v>15000</v>
      </c>
      <c r="H385" s="94">
        <f t="shared" si="603"/>
        <v>304974</v>
      </c>
      <c r="I385" s="94">
        <f t="shared" ref="I385:J385" si="604">I386+I390+I394+I398+I402</f>
        <v>3000</v>
      </c>
      <c r="J385" s="94">
        <f t="shared" si="604"/>
        <v>307974</v>
      </c>
      <c r="K385" s="94">
        <f t="shared" ref="K385:L385" si="605">K386+K390+K394+K398+K402</f>
        <v>-105838.3</v>
      </c>
      <c r="L385" s="94">
        <f t="shared" si="605"/>
        <v>202135.7</v>
      </c>
      <c r="M385" s="95">
        <f t="shared" ref="M385:N385" si="606">M386+M390+M394+M398+M402</f>
        <v>0</v>
      </c>
      <c r="N385" s="94">
        <f t="shared" si="606"/>
        <v>202135.7</v>
      </c>
      <c r="O385" s="94">
        <f t="shared" ref="O385:P385" si="607">O386+O390+O394+O398+O402</f>
        <v>0</v>
      </c>
      <c r="P385" s="94">
        <f t="shared" si="607"/>
        <v>202135.7</v>
      </c>
      <c r="Q385" s="94">
        <f t="shared" ref="Q385:R385" si="608">Q386+Q390+Q394+Q398+Q402</f>
        <v>0</v>
      </c>
      <c r="R385" s="94">
        <f t="shared" si="608"/>
        <v>202135.7</v>
      </c>
      <c r="S385" s="94">
        <f t="shared" ref="S385:T385" si="609">S386+S390+S394+S398+S402</f>
        <v>-202129.7</v>
      </c>
      <c r="T385" s="94">
        <f t="shared" si="609"/>
        <v>6</v>
      </c>
      <c r="U385" s="94">
        <f t="shared" ref="U385:V385" si="610">U386+U390+U394+U398+U402</f>
        <v>0</v>
      </c>
      <c r="V385" s="94">
        <f t="shared" si="610"/>
        <v>6</v>
      </c>
      <c r="W385" s="94">
        <f t="shared" ref="W385:X385" si="611">W386+W390+W394+W398+W402</f>
        <v>0</v>
      </c>
      <c r="X385" s="94">
        <f t="shared" si="611"/>
        <v>6</v>
      </c>
      <c r="Y385" s="94">
        <f t="shared" ref="Y385:Z385" si="612">Y386+Y390+Y394+Y398+Y402</f>
        <v>-6</v>
      </c>
      <c r="Z385" s="94">
        <f t="shared" si="612"/>
        <v>0</v>
      </c>
    </row>
    <row r="386" spans="1:26" ht="17.25" hidden="1" outlineLevel="1" x14ac:dyDescent="0.3">
      <c r="A386" s="30" t="s">
        <v>260</v>
      </c>
      <c r="B386" s="27" t="s">
        <v>221</v>
      </c>
      <c r="C386" s="27" t="s">
        <v>6</v>
      </c>
      <c r="D386" s="42" t="s">
        <v>261</v>
      </c>
      <c r="E386" s="24" t="s">
        <v>58</v>
      </c>
      <c r="F386" s="96">
        <f t="shared" ref="F386:Y388" si="613">F387</f>
        <v>286700</v>
      </c>
      <c r="G386" s="96">
        <f t="shared" si="613"/>
        <v>15000</v>
      </c>
      <c r="H386" s="96">
        <f t="shared" si="613"/>
        <v>301700</v>
      </c>
      <c r="I386" s="96">
        <f t="shared" si="613"/>
        <v>0</v>
      </c>
      <c r="J386" s="96">
        <f t="shared" si="613"/>
        <v>301700</v>
      </c>
      <c r="K386" s="96">
        <f t="shared" si="613"/>
        <v>-105838.3</v>
      </c>
      <c r="L386" s="96">
        <f t="shared" si="613"/>
        <v>195861.7</v>
      </c>
      <c r="M386" s="95">
        <f t="shared" si="613"/>
        <v>0</v>
      </c>
      <c r="N386" s="96">
        <f t="shared" si="613"/>
        <v>195861.7</v>
      </c>
      <c r="O386" s="96">
        <f t="shared" si="613"/>
        <v>0</v>
      </c>
      <c r="P386" s="96">
        <f t="shared" si="613"/>
        <v>195861.7</v>
      </c>
      <c r="Q386" s="96">
        <f t="shared" si="613"/>
        <v>0</v>
      </c>
      <c r="R386" s="96">
        <f t="shared" si="613"/>
        <v>195861.7</v>
      </c>
      <c r="S386" s="96">
        <f t="shared" si="613"/>
        <v>-195861.7</v>
      </c>
      <c r="T386" s="96">
        <f t="shared" si="613"/>
        <v>0</v>
      </c>
      <c r="U386" s="96">
        <f t="shared" si="613"/>
        <v>0</v>
      </c>
      <c r="V386" s="96">
        <f t="shared" ref="U386:Z388" si="614">V387</f>
        <v>0</v>
      </c>
      <c r="W386" s="96">
        <f t="shared" si="613"/>
        <v>0</v>
      </c>
      <c r="X386" s="96">
        <f t="shared" si="614"/>
        <v>0</v>
      </c>
      <c r="Y386" s="96">
        <f t="shared" si="613"/>
        <v>0</v>
      </c>
      <c r="Z386" s="96">
        <f t="shared" si="614"/>
        <v>0</v>
      </c>
    </row>
    <row r="387" spans="1:26" ht="21" hidden="1" customHeight="1" outlineLevel="1" x14ac:dyDescent="0.25">
      <c r="A387" s="25" t="s">
        <v>98</v>
      </c>
      <c r="B387" s="17" t="s">
        <v>221</v>
      </c>
      <c r="C387" s="17" t="s">
        <v>6</v>
      </c>
      <c r="D387" s="37" t="s">
        <v>262</v>
      </c>
      <c r="E387" s="17" t="s">
        <v>58</v>
      </c>
      <c r="F387" s="95">
        <f t="shared" si="613"/>
        <v>286700</v>
      </c>
      <c r="G387" s="95">
        <f t="shared" si="613"/>
        <v>15000</v>
      </c>
      <c r="H387" s="95">
        <f t="shared" si="613"/>
        <v>301700</v>
      </c>
      <c r="I387" s="95">
        <f t="shared" si="613"/>
        <v>0</v>
      </c>
      <c r="J387" s="95">
        <f t="shared" si="613"/>
        <v>301700</v>
      </c>
      <c r="K387" s="95">
        <f t="shared" si="613"/>
        <v>-105838.3</v>
      </c>
      <c r="L387" s="95">
        <f t="shared" si="613"/>
        <v>195861.7</v>
      </c>
      <c r="M387" s="95">
        <f t="shared" si="613"/>
        <v>0</v>
      </c>
      <c r="N387" s="95">
        <f t="shared" si="613"/>
        <v>195861.7</v>
      </c>
      <c r="O387" s="95">
        <f t="shared" si="613"/>
        <v>0</v>
      </c>
      <c r="P387" s="95">
        <f t="shared" si="613"/>
        <v>195861.7</v>
      </c>
      <c r="Q387" s="95">
        <f t="shared" si="613"/>
        <v>0</v>
      </c>
      <c r="R387" s="95">
        <f t="shared" si="613"/>
        <v>195861.7</v>
      </c>
      <c r="S387" s="95">
        <f t="shared" si="613"/>
        <v>-195861.7</v>
      </c>
      <c r="T387" s="95">
        <f t="shared" si="613"/>
        <v>0</v>
      </c>
      <c r="U387" s="95">
        <f t="shared" si="614"/>
        <v>0</v>
      </c>
      <c r="V387" s="95">
        <f t="shared" si="614"/>
        <v>0</v>
      </c>
      <c r="W387" s="95">
        <f t="shared" si="614"/>
        <v>0</v>
      </c>
      <c r="X387" s="95">
        <f t="shared" si="614"/>
        <v>0</v>
      </c>
      <c r="Y387" s="95">
        <f t="shared" si="614"/>
        <v>0</v>
      </c>
      <c r="Z387" s="95">
        <f t="shared" si="614"/>
        <v>0</v>
      </c>
    </row>
    <row r="388" spans="1:26" ht="33" hidden="1" outlineLevel="1" x14ac:dyDescent="0.25">
      <c r="A388" s="20" t="s">
        <v>100</v>
      </c>
      <c r="B388" s="17" t="s">
        <v>221</v>
      </c>
      <c r="C388" s="17" t="s">
        <v>6</v>
      </c>
      <c r="D388" s="37" t="s">
        <v>262</v>
      </c>
      <c r="E388" s="17" t="s">
        <v>101</v>
      </c>
      <c r="F388" s="95">
        <f t="shared" si="613"/>
        <v>286700</v>
      </c>
      <c r="G388" s="95">
        <f t="shared" si="613"/>
        <v>15000</v>
      </c>
      <c r="H388" s="95">
        <f t="shared" si="613"/>
        <v>301700</v>
      </c>
      <c r="I388" s="95">
        <f t="shared" si="613"/>
        <v>0</v>
      </c>
      <c r="J388" s="95">
        <f t="shared" si="613"/>
        <v>301700</v>
      </c>
      <c r="K388" s="95">
        <f t="shared" si="613"/>
        <v>-105838.3</v>
      </c>
      <c r="L388" s="95">
        <f t="shared" si="613"/>
        <v>195861.7</v>
      </c>
      <c r="M388" s="95">
        <f t="shared" si="613"/>
        <v>0</v>
      </c>
      <c r="N388" s="95">
        <f t="shared" si="613"/>
        <v>195861.7</v>
      </c>
      <c r="O388" s="95">
        <f t="shared" si="613"/>
        <v>0</v>
      </c>
      <c r="P388" s="95">
        <f t="shared" si="613"/>
        <v>195861.7</v>
      </c>
      <c r="Q388" s="95">
        <f t="shared" si="613"/>
        <v>0</v>
      </c>
      <c r="R388" s="129">
        <f t="shared" si="613"/>
        <v>195861.7</v>
      </c>
      <c r="S388" s="95">
        <f t="shared" si="613"/>
        <v>-195861.7</v>
      </c>
      <c r="T388" s="95">
        <f t="shared" si="613"/>
        <v>0</v>
      </c>
      <c r="U388" s="95">
        <f t="shared" si="614"/>
        <v>0</v>
      </c>
      <c r="V388" s="95">
        <f t="shared" si="614"/>
        <v>0</v>
      </c>
      <c r="W388" s="95">
        <f t="shared" si="614"/>
        <v>0</v>
      </c>
      <c r="X388" s="95">
        <f t="shared" si="614"/>
        <v>0</v>
      </c>
      <c r="Y388" s="95">
        <f t="shared" si="614"/>
        <v>0</v>
      </c>
      <c r="Z388" s="95">
        <f t="shared" si="614"/>
        <v>0</v>
      </c>
    </row>
    <row r="389" spans="1:26" ht="16.5" hidden="1" outlineLevel="1" x14ac:dyDescent="0.25">
      <c r="A389" s="25" t="s">
        <v>228</v>
      </c>
      <c r="B389" s="17" t="s">
        <v>221</v>
      </c>
      <c r="C389" s="17" t="s">
        <v>6</v>
      </c>
      <c r="D389" s="37" t="s">
        <v>262</v>
      </c>
      <c r="E389" s="17" t="s">
        <v>229</v>
      </c>
      <c r="F389" s="95">
        <v>286700</v>
      </c>
      <c r="G389" s="95">
        <v>15000</v>
      </c>
      <c r="H389" s="95">
        <f>F389+G389</f>
        <v>301700</v>
      </c>
      <c r="I389" s="95">
        <v>0</v>
      </c>
      <c r="J389" s="95">
        <f>H389+I389</f>
        <v>301700</v>
      </c>
      <c r="K389" s="95">
        <v>-105838.3</v>
      </c>
      <c r="L389" s="95">
        <f>J389+K389</f>
        <v>195861.7</v>
      </c>
      <c r="M389" s="95">
        <v>0</v>
      </c>
      <c r="N389" s="95">
        <f>L389+M389</f>
        <v>195861.7</v>
      </c>
      <c r="O389" s="95">
        <v>0</v>
      </c>
      <c r="P389" s="95">
        <f>N389+O389</f>
        <v>195861.7</v>
      </c>
      <c r="Q389" s="95">
        <v>0</v>
      </c>
      <c r="R389" s="129">
        <f>P389+Q389</f>
        <v>195861.7</v>
      </c>
      <c r="S389" s="95">
        <v>-195861.7</v>
      </c>
      <c r="T389" s="95">
        <f>R389+S389</f>
        <v>0</v>
      </c>
      <c r="U389" s="95">
        <v>0</v>
      </c>
      <c r="V389" s="95">
        <f>T389+U389</f>
        <v>0</v>
      </c>
      <c r="W389" s="95">
        <v>0</v>
      </c>
      <c r="X389" s="95">
        <f>V389+W389</f>
        <v>0</v>
      </c>
      <c r="Y389" s="95">
        <v>0</v>
      </c>
      <c r="Z389" s="95">
        <f>X389+Y389</f>
        <v>0</v>
      </c>
    </row>
    <row r="390" spans="1:26" ht="33" hidden="1" outlineLevel="1" x14ac:dyDescent="0.25">
      <c r="A390" s="26" t="s">
        <v>471</v>
      </c>
      <c r="B390" s="27" t="s">
        <v>221</v>
      </c>
      <c r="C390" s="27" t="s">
        <v>6</v>
      </c>
      <c r="D390" s="42" t="s">
        <v>231</v>
      </c>
      <c r="E390" s="27"/>
      <c r="F390" s="96">
        <f>F391</f>
        <v>410</v>
      </c>
      <c r="G390" s="96">
        <f t="shared" ref="G390:Y392" si="615">G391</f>
        <v>0</v>
      </c>
      <c r="H390" s="96">
        <f t="shared" si="615"/>
        <v>410</v>
      </c>
      <c r="I390" s="96">
        <f t="shared" si="615"/>
        <v>0</v>
      </c>
      <c r="J390" s="96">
        <f t="shared" si="615"/>
        <v>410</v>
      </c>
      <c r="K390" s="96">
        <f t="shared" si="615"/>
        <v>0</v>
      </c>
      <c r="L390" s="96">
        <f t="shared" si="615"/>
        <v>410</v>
      </c>
      <c r="M390" s="95">
        <f t="shared" si="615"/>
        <v>0</v>
      </c>
      <c r="N390" s="96">
        <f t="shared" si="615"/>
        <v>410</v>
      </c>
      <c r="O390" s="96">
        <f t="shared" si="615"/>
        <v>0</v>
      </c>
      <c r="P390" s="96">
        <f t="shared" si="615"/>
        <v>410</v>
      </c>
      <c r="Q390" s="96">
        <f t="shared" si="615"/>
        <v>0</v>
      </c>
      <c r="R390" s="96">
        <f t="shared" si="615"/>
        <v>410</v>
      </c>
      <c r="S390" s="96">
        <f t="shared" si="615"/>
        <v>-410</v>
      </c>
      <c r="T390" s="96">
        <f t="shared" si="615"/>
        <v>0</v>
      </c>
      <c r="U390" s="96">
        <f t="shared" si="615"/>
        <v>0</v>
      </c>
      <c r="V390" s="96">
        <f t="shared" si="615"/>
        <v>0</v>
      </c>
      <c r="W390" s="96">
        <f t="shared" si="615"/>
        <v>0</v>
      </c>
      <c r="X390" s="96">
        <f t="shared" ref="W390:Z392" si="616">X391</f>
        <v>0</v>
      </c>
      <c r="Y390" s="96">
        <f t="shared" si="615"/>
        <v>0</v>
      </c>
      <c r="Z390" s="96">
        <f t="shared" si="616"/>
        <v>0</v>
      </c>
    </row>
    <row r="391" spans="1:26" ht="49.5" hidden="1" outlineLevel="1" x14ac:dyDescent="0.25">
      <c r="A391" s="20" t="s">
        <v>433</v>
      </c>
      <c r="B391" s="17" t="s">
        <v>221</v>
      </c>
      <c r="C391" s="17" t="s">
        <v>6</v>
      </c>
      <c r="D391" s="18" t="s">
        <v>434</v>
      </c>
      <c r="E391" s="19" t="s">
        <v>58</v>
      </c>
      <c r="F391" s="95">
        <f t="shared" ref="F391:Y392" si="617">F392</f>
        <v>410</v>
      </c>
      <c r="G391" s="95">
        <f t="shared" si="617"/>
        <v>0</v>
      </c>
      <c r="H391" s="95">
        <f t="shared" si="617"/>
        <v>410</v>
      </c>
      <c r="I391" s="95">
        <f t="shared" si="617"/>
        <v>0</v>
      </c>
      <c r="J391" s="95">
        <f t="shared" si="617"/>
        <v>410</v>
      </c>
      <c r="K391" s="95">
        <f t="shared" si="617"/>
        <v>0</v>
      </c>
      <c r="L391" s="95">
        <f t="shared" si="617"/>
        <v>410</v>
      </c>
      <c r="M391" s="95">
        <f t="shared" si="617"/>
        <v>0</v>
      </c>
      <c r="N391" s="95">
        <f t="shared" si="617"/>
        <v>410</v>
      </c>
      <c r="O391" s="95">
        <f t="shared" si="617"/>
        <v>0</v>
      </c>
      <c r="P391" s="95">
        <f t="shared" si="617"/>
        <v>410</v>
      </c>
      <c r="Q391" s="95">
        <f t="shared" si="617"/>
        <v>0</v>
      </c>
      <c r="R391" s="95">
        <f t="shared" si="617"/>
        <v>410</v>
      </c>
      <c r="S391" s="95">
        <f t="shared" si="617"/>
        <v>-410</v>
      </c>
      <c r="T391" s="95">
        <f t="shared" si="617"/>
        <v>0</v>
      </c>
      <c r="U391" s="95">
        <f t="shared" si="617"/>
        <v>0</v>
      </c>
      <c r="V391" s="95">
        <f t="shared" si="615"/>
        <v>0</v>
      </c>
      <c r="W391" s="95">
        <f t="shared" si="617"/>
        <v>0</v>
      </c>
      <c r="X391" s="95">
        <f t="shared" si="616"/>
        <v>0</v>
      </c>
      <c r="Y391" s="95">
        <f t="shared" si="617"/>
        <v>0</v>
      </c>
      <c r="Z391" s="95">
        <f t="shared" si="616"/>
        <v>0</v>
      </c>
    </row>
    <row r="392" spans="1:26" ht="33" hidden="1" outlineLevel="1" x14ac:dyDescent="0.25">
      <c r="A392" s="20" t="s">
        <v>100</v>
      </c>
      <c r="B392" s="17" t="s">
        <v>221</v>
      </c>
      <c r="C392" s="17" t="s">
        <v>6</v>
      </c>
      <c r="D392" s="18" t="s">
        <v>434</v>
      </c>
      <c r="E392" s="19" t="s">
        <v>101</v>
      </c>
      <c r="F392" s="95">
        <f t="shared" si="617"/>
        <v>410</v>
      </c>
      <c r="G392" s="95">
        <f t="shared" si="617"/>
        <v>0</v>
      </c>
      <c r="H392" s="95">
        <f t="shared" si="617"/>
        <v>410</v>
      </c>
      <c r="I392" s="95">
        <f t="shared" si="617"/>
        <v>0</v>
      </c>
      <c r="J392" s="95">
        <f t="shared" si="617"/>
        <v>410</v>
      </c>
      <c r="K392" s="95">
        <f t="shared" si="617"/>
        <v>0</v>
      </c>
      <c r="L392" s="95">
        <f t="shared" si="617"/>
        <v>410</v>
      </c>
      <c r="M392" s="95">
        <f t="shared" si="617"/>
        <v>0</v>
      </c>
      <c r="N392" s="95">
        <f t="shared" si="617"/>
        <v>410</v>
      </c>
      <c r="O392" s="95">
        <f t="shared" si="617"/>
        <v>0</v>
      </c>
      <c r="P392" s="95">
        <f t="shared" si="617"/>
        <v>410</v>
      </c>
      <c r="Q392" s="95">
        <f t="shared" si="617"/>
        <v>0</v>
      </c>
      <c r="R392" s="129">
        <f t="shared" si="617"/>
        <v>410</v>
      </c>
      <c r="S392" s="95">
        <f t="shared" si="617"/>
        <v>-410</v>
      </c>
      <c r="T392" s="95">
        <f t="shared" si="617"/>
        <v>0</v>
      </c>
      <c r="U392" s="95">
        <f t="shared" si="615"/>
        <v>0</v>
      </c>
      <c r="V392" s="95">
        <f t="shared" si="615"/>
        <v>0</v>
      </c>
      <c r="W392" s="95">
        <f t="shared" si="616"/>
        <v>0</v>
      </c>
      <c r="X392" s="95">
        <f t="shared" si="616"/>
        <v>0</v>
      </c>
      <c r="Y392" s="95">
        <f t="shared" si="616"/>
        <v>0</v>
      </c>
      <c r="Z392" s="95">
        <f t="shared" si="616"/>
        <v>0</v>
      </c>
    </row>
    <row r="393" spans="1:26" ht="16.5" hidden="1" outlineLevel="1" x14ac:dyDescent="0.25">
      <c r="A393" s="20" t="s">
        <v>228</v>
      </c>
      <c r="B393" s="17" t="s">
        <v>221</v>
      </c>
      <c r="C393" s="17" t="s">
        <v>6</v>
      </c>
      <c r="D393" s="18" t="s">
        <v>434</v>
      </c>
      <c r="E393" s="19" t="s">
        <v>229</v>
      </c>
      <c r="F393" s="95">
        <v>410</v>
      </c>
      <c r="G393" s="95">
        <v>0</v>
      </c>
      <c r="H393" s="95">
        <f>F393+G393</f>
        <v>410</v>
      </c>
      <c r="I393" s="95">
        <v>0</v>
      </c>
      <c r="J393" s="95">
        <f>H393+I393</f>
        <v>410</v>
      </c>
      <c r="K393" s="95">
        <v>0</v>
      </c>
      <c r="L393" s="95">
        <f>J393+K393</f>
        <v>410</v>
      </c>
      <c r="M393" s="95">
        <v>0</v>
      </c>
      <c r="N393" s="95">
        <f>L393+M393</f>
        <v>410</v>
      </c>
      <c r="O393" s="95">
        <v>0</v>
      </c>
      <c r="P393" s="95">
        <f>N393+O393</f>
        <v>410</v>
      </c>
      <c r="Q393" s="95">
        <v>0</v>
      </c>
      <c r="R393" s="129">
        <f>P393+Q393</f>
        <v>410</v>
      </c>
      <c r="S393" s="95">
        <v>-410</v>
      </c>
      <c r="T393" s="95">
        <f>R393+S393</f>
        <v>0</v>
      </c>
      <c r="U393" s="95">
        <v>0</v>
      </c>
      <c r="V393" s="95">
        <f>T393+U393</f>
        <v>0</v>
      </c>
      <c r="W393" s="95">
        <v>0</v>
      </c>
      <c r="X393" s="95">
        <f>V393+W393</f>
        <v>0</v>
      </c>
      <c r="Y393" s="95">
        <v>0</v>
      </c>
      <c r="Z393" s="95">
        <f>X393+Y393</f>
        <v>0</v>
      </c>
    </row>
    <row r="394" spans="1:26" ht="33" hidden="1" outlineLevel="1" x14ac:dyDescent="0.25">
      <c r="A394" s="26" t="s">
        <v>472</v>
      </c>
      <c r="B394" s="27" t="s">
        <v>221</v>
      </c>
      <c r="C394" s="27" t="s">
        <v>6</v>
      </c>
      <c r="D394" s="42" t="s">
        <v>457</v>
      </c>
      <c r="E394" s="19"/>
      <c r="F394" s="95">
        <f>F395</f>
        <v>703</v>
      </c>
      <c r="G394" s="95">
        <f t="shared" ref="G394:Y396" si="618">G395</f>
        <v>0</v>
      </c>
      <c r="H394" s="95">
        <f t="shared" si="618"/>
        <v>703</v>
      </c>
      <c r="I394" s="95">
        <f t="shared" si="618"/>
        <v>0</v>
      </c>
      <c r="J394" s="95">
        <f t="shared" si="618"/>
        <v>703</v>
      </c>
      <c r="K394" s="95">
        <f t="shared" si="618"/>
        <v>0</v>
      </c>
      <c r="L394" s="95">
        <f t="shared" si="618"/>
        <v>703</v>
      </c>
      <c r="M394" s="95">
        <f t="shared" si="618"/>
        <v>0</v>
      </c>
      <c r="N394" s="96">
        <f t="shared" si="618"/>
        <v>703</v>
      </c>
      <c r="O394" s="96">
        <f t="shared" si="618"/>
        <v>0</v>
      </c>
      <c r="P394" s="96">
        <f t="shared" si="618"/>
        <v>703</v>
      </c>
      <c r="Q394" s="96">
        <f t="shared" si="618"/>
        <v>0</v>
      </c>
      <c r="R394" s="96">
        <f t="shared" si="618"/>
        <v>703</v>
      </c>
      <c r="S394" s="96">
        <f t="shared" si="618"/>
        <v>-703</v>
      </c>
      <c r="T394" s="96">
        <f t="shared" si="618"/>
        <v>0</v>
      </c>
      <c r="U394" s="96">
        <f t="shared" si="618"/>
        <v>0</v>
      </c>
      <c r="V394" s="96">
        <f t="shared" si="618"/>
        <v>0</v>
      </c>
      <c r="W394" s="96">
        <f t="shared" si="618"/>
        <v>0</v>
      </c>
      <c r="X394" s="96">
        <f t="shared" ref="W394:Z396" si="619">X395</f>
        <v>0</v>
      </c>
      <c r="Y394" s="96">
        <f t="shared" si="618"/>
        <v>0</v>
      </c>
      <c r="Z394" s="96">
        <f t="shared" si="619"/>
        <v>0</v>
      </c>
    </row>
    <row r="395" spans="1:26" ht="49.5" hidden="1" outlineLevel="1" x14ac:dyDescent="0.25">
      <c r="A395" s="20" t="s">
        <v>473</v>
      </c>
      <c r="B395" s="17" t="s">
        <v>221</v>
      </c>
      <c r="C395" s="17" t="s">
        <v>6</v>
      </c>
      <c r="D395" s="37" t="s">
        <v>458</v>
      </c>
      <c r="E395" s="19" t="s">
        <v>58</v>
      </c>
      <c r="F395" s="95">
        <f>F396</f>
        <v>703</v>
      </c>
      <c r="G395" s="95">
        <f t="shared" si="618"/>
        <v>0</v>
      </c>
      <c r="H395" s="95">
        <f t="shared" si="618"/>
        <v>703</v>
      </c>
      <c r="I395" s="95">
        <f t="shared" si="618"/>
        <v>0</v>
      </c>
      <c r="J395" s="95">
        <f t="shared" si="618"/>
        <v>703</v>
      </c>
      <c r="K395" s="95">
        <f t="shared" si="618"/>
        <v>0</v>
      </c>
      <c r="L395" s="95">
        <f t="shared" si="618"/>
        <v>703</v>
      </c>
      <c r="M395" s="95">
        <f t="shared" si="618"/>
        <v>0</v>
      </c>
      <c r="N395" s="95">
        <f t="shared" si="618"/>
        <v>703</v>
      </c>
      <c r="O395" s="95">
        <f t="shared" si="618"/>
        <v>0</v>
      </c>
      <c r="P395" s="95">
        <f t="shared" si="618"/>
        <v>703</v>
      </c>
      <c r="Q395" s="95">
        <f t="shared" si="618"/>
        <v>0</v>
      </c>
      <c r="R395" s="95">
        <f t="shared" si="618"/>
        <v>703</v>
      </c>
      <c r="S395" s="95">
        <f t="shared" si="618"/>
        <v>-703</v>
      </c>
      <c r="T395" s="95">
        <f t="shared" si="618"/>
        <v>0</v>
      </c>
      <c r="U395" s="95">
        <f t="shared" si="618"/>
        <v>0</v>
      </c>
      <c r="V395" s="95">
        <f t="shared" si="618"/>
        <v>0</v>
      </c>
      <c r="W395" s="95">
        <f t="shared" si="619"/>
        <v>0</v>
      </c>
      <c r="X395" s="95">
        <f t="shared" si="619"/>
        <v>0</v>
      </c>
      <c r="Y395" s="95">
        <f t="shared" si="619"/>
        <v>0</v>
      </c>
      <c r="Z395" s="95">
        <f t="shared" si="619"/>
        <v>0</v>
      </c>
    </row>
    <row r="396" spans="1:26" ht="33" hidden="1" outlineLevel="1" x14ac:dyDescent="0.25">
      <c r="A396" s="20" t="s">
        <v>100</v>
      </c>
      <c r="B396" s="17" t="s">
        <v>221</v>
      </c>
      <c r="C396" s="17" t="s">
        <v>6</v>
      </c>
      <c r="D396" s="37" t="s">
        <v>458</v>
      </c>
      <c r="E396" s="19" t="s">
        <v>101</v>
      </c>
      <c r="F396" s="95">
        <f>F397</f>
        <v>703</v>
      </c>
      <c r="G396" s="95">
        <f t="shared" si="618"/>
        <v>0</v>
      </c>
      <c r="H396" s="95">
        <f t="shared" si="618"/>
        <v>703</v>
      </c>
      <c r="I396" s="95">
        <f t="shared" si="618"/>
        <v>0</v>
      </c>
      <c r="J396" s="95">
        <f t="shared" si="618"/>
        <v>703</v>
      </c>
      <c r="K396" s="95">
        <f t="shared" si="618"/>
        <v>0</v>
      </c>
      <c r="L396" s="95">
        <f t="shared" si="618"/>
        <v>703</v>
      </c>
      <c r="M396" s="95">
        <f t="shared" si="618"/>
        <v>0</v>
      </c>
      <c r="N396" s="95">
        <f t="shared" si="618"/>
        <v>703</v>
      </c>
      <c r="O396" s="95">
        <f t="shared" si="618"/>
        <v>0</v>
      </c>
      <c r="P396" s="95">
        <f t="shared" si="618"/>
        <v>703</v>
      </c>
      <c r="Q396" s="95">
        <f t="shared" si="618"/>
        <v>0</v>
      </c>
      <c r="R396" s="129">
        <f t="shared" si="618"/>
        <v>703</v>
      </c>
      <c r="S396" s="95">
        <f t="shared" si="618"/>
        <v>-703</v>
      </c>
      <c r="T396" s="95">
        <f t="shared" si="618"/>
        <v>0</v>
      </c>
      <c r="U396" s="95">
        <f t="shared" si="618"/>
        <v>0</v>
      </c>
      <c r="V396" s="95">
        <f t="shared" si="618"/>
        <v>0</v>
      </c>
      <c r="W396" s="95">
        <f t="shared" si="619"/>
        <v>0</v>
      </c>
      <c r="X396" s="95">
        <f t="shared" si="619"/>
        <v>0</v>
      </c>
      <c r="Y396" s="95">
        <f t="shared" si="619"/>
        <v>0</v>
      </c>
      <c r="Z396" s="95">
        <f t="shared" si="619"/>
        <v>0</v>
      </c>
    </row>
    <row r="397" spans="1:26" ht="16.5" hidden="1" outlineLevel="1" x14ac:dyDescent="0.25">
      <c r="A397" s="20" t="s">
        <v>228</v>
      </c>
      <c r="B397" s="17" t="s">
        <v>221</v>
      </c>
      <c r="C397" s="17" t="s">
        <v>6</v>
      </c>
      <c r="D397" s="37" t="s">
        <v>458</v>
      </c>
      <c r="E397" s="19" t="s">
        <v>229</v>
      </c>
      <c r="F397" s="95">
        <v>703</v>
      </c>
      <c r="G397" s="95">
        <v>0</v>
      </c>
      <c r="H397" s="95">
        <f>F397+G397</f>
        <v>703</v>
      </c>
      <c r="I397" s="95">
        <v>0</v>
      </c>
      <c r="J397" s="95">
        <f>H397+I397</f>
        <v>703</v>
      </c>
      <c r="K397" s="95">
        <v>0</v>
      </c>
      <c r="L397" s="95">
        <f>J397+K397</f>
        <v>703</v>
      </c>
      <c r="M397" s="95">
        <v>0</v>
      </c>
      <c r="N397" s="95">
        <f>L397+M397</f>
        <v>703</v>
      </c>
      <c r="O397" s="95">
        <v>0</v>
      </c>
      <c r="P397" s="95">
        <f>N397+O397</f>
        <v>703</v>
      </c>
      <c r="Q397" s="95">
        <v>0</v>
      </c>
      <c r="R397" s="129">
        <f>P397+Q397</f>
        <v>703</v>
      </c>
      <c r="S397" s="95">
        <v>-703</v>
      </c>
      <c r="T397" s="95">
        <f>R397+S397</f>
        <v>0</v>
      </c>
      <c r="U397" s="95">
        <v>0</v>
      </c>
      <c r="V397" s="95">
        <f>T397+U397</f>
        <v>0</v>
      </c>
      <c r="W397" s="95">
        <v>0</v>
      </c>
      <c r="X397" s="95">
        <f>V397+W397</f>
        <v>0</v>
      </c>
      <c r="Y397" s="95">
        <v>0</v>
      </c>
      <c r="Z397" s="95">
        <f>X397+Y397</f>
        <v>0</v>
      </c>
    </row>
    <row r="398" spans="1:26" ht="33" hidden="1" outlineLevel="1" x14ac:dyDescent="0.25">
      <c r="A398" s="26" t="s">
        <v>475</v>
      </c>
      <c r="B398" s="27" t="s">
        <v>221</v>
      </c>
      <c r="C398" s="27" t="s">
        <v>6</v>
      </c>
      <c r="D398" s="42" t="s">
        <v>464</v>
      </c>
      <c r="E398" s="19"/>
      <c r="F398" s="95">
        <f>F399</f>
        <v>893</v>
      </c>
      <c r="G398" s="95">
        <f t="shared" ref="G398:Y400" si="620">G399</f>
        <v>0</v>
      </c>
      <c r="H398" s="95">
        <f t="shared" si="620"/>
        <v>893</v>
      </c>
      <c r="I398" s="95">
        <f t="shared" si="620"/>
        <v>0</v>
      </c>
      <c r="J398" s="95">
        <f t="shared" si="620"/>
        <v>893</v>
      </c>
      <c r="K398" s="95">
        <f t="shared" si="620"/>
        <v>0</v>
      </c>
      <c r="L398" s="95">
        <f t="shared" si="620"/>
        <v>893</v>
      </c>
      <c r="M398" s="95">
        <f t="shared" si="620"/>
        <v>0</v>
      </c>
      <c r="N398" s="96">
        <f t="shared" si="620"/>
        <v>893</v>
      </c>
      <c r="O398" s="96">
        <f t="shared" si="620"/>
        <v>0</v>
      </c>
      <c r="P398" s="96">
        <f t="shared" si="620"/>
        <v>893</v>
      </c>
      <c r="Q398" s="96">
        <f t="shared" si="620"/>
        <v>0</v>
      </c>
      <c r="R398" s="96">
        <f t="shared" si="620"/>
        <v>893</v>
      </c>
      <c r="S398" s="96">
        <f t="shared" si="620"/>
        <v>-893</v>
      </c>
      <c r="T398" s="96">
        <f t="shared" si="620"/>
        <v>0</v>
      </c>
      <c r="U398" s="96">
        <f t="shared" si="620"/>
        <v>0</v>
      </c>
      <c r="V398" s="96">
        <f t="shared" si="620"/>
        <v>0</v>
      </c>
      <c r="W398" s="96">
        <f t="shared" si="620"/>
        <v>0</v>
      </c>
      <c r="X398" s="96">
        <f t="shared" ref="W398:Z400" si="621">X399</f>
        <v>0</v>
      </c>
      <c r="Y398" s="96">
        <f t="shared" si="620"/>
        <v>0</v>
      </c>
      <c r="Z398" s="96">
        <f t="shared" si="621"/>
        <v>0</v>
      </c>
    </row>
    <row r="399" spans="1:26" ht="49.5" hidden="1" outlineLevel="1" x14ac:dyDescent="0.25">
      <c r="A399" s="20" t="s">
        <v>476</v>
      </c>
      <c r="B399" s="17" t="s">
        <v>221</v>
      </c>
      <c r="C399" s="17" t="s">
        <v>6</v>
      </c>
      <c r="D399" s="37" t="s">
        <v>465</v>
      </c>
      <c r="E399" s="19" t="s">
        <v>58</v>
      </c>
      <c r="F399" s="95">
        <f>F400</f>
        <v>893</v>
      </c>
      <c r="G399" s="95">
        <f t="shared" si="620"/>
        <v>0</v>
      </c>
      <c r="H399" s="95">
        <f t="shared" si="620"/>
        <v>893</v>
      </c>
      <c r="I399" s="95">
        <f t="shared" si="620"/>
        <v>0</v>
      </c>
      <c r="J399" s="95">
        <f t="shared" si="620"/>
        <v>893</v>
      </c>
      <c r="K399" s="95">
        <f t="shared" si="620"/>
        <v>0</v>
      </c>
      <c r="L399" s="95">
        <f t="shared" si="620"/>
        <v>893</v>
      </c>
      <c r="M399" s="95">
        <f t="shared" si="620"/>
        <v>0</v>
      </c>
      <c r="N399" s="95">
        <f t="shared" si="620"/>
        <v>893</v>
      </c>
      <c r="O399" s="95">
        <f t="shared" si="620"/>
        <v>0</v>
      </c>
      <c r="P399" s="95">
        <f t="shared" si="620"/>
        <v>893</v>
      </c>
      <c r="Q399" s="95">
        <f t="shared" si="620"/>
        <v>0</v>
      </c>
      <c r="R399" s="95">
        <f t="shared" si="620"/>
        <v>893</v>
      </c>
      <c r="S399" s="95">
        <f t="shared" si="620"/>
        <v>-893</v>
      </c>
      <c r="T399" s="95">
        <f t="shared" si="620"/>
        <v>0</v>
      </c>
      <c r="U399" s="95">
        <f t="shared" si="620"/>
        <v>0</v>
      </c>
      <c r="V399" s="95">
        <f t="shared" si="620"/>
        <v>0</v>
      </c>
      <c r="W399" s="95">
        <f t="shared" si="621"/>
        <v>0</v>
      </c>
      <c r="X399" s="95">
        <f t="shared" si="621"/>
        <v>0</v>
      </c>
      <c r="Y399" s="95">
        <f t="shared" si="621"/>
        <v>0</v>
      </c>
      <c r="Z399" s="95">
        <f t="shared" si="621"/>
        <v>0</v>
      </c>
    </row>
    <row r="400" spans="1:26" ht="33" hidden="1" outlineLevel="1" x14ac:dyDescent="0.25">
      <c r="A400" s="20" t="s">
        <v>100</v>
      </c>
      <c r="B400" s="17" t="s">
        <v>221</v>
      </c>
      <c r="C400" s="17" t="s">
        <v>6</v>
      </c>
      <c r="D400" s="37" t="s">
        <v>465</v>
      </c>
      <c r="E400" s="19" t="s">
        <v>101</v>
      </c>
      <c r="F400" s="95">
        <f>F401</f>
        <v>893</v>
      </c>
      <c r="G400" s="95">
        <f t="shared" si="620"/>
        <v>0</v>
      </c>
      <c r="H400" s="95">
        <f t="shared" si="620"/>
        <v>893</v>
      </c>
      <c r="I400" s="95">
        <f t="shared" si="620"/>
        <v>0</v>
      </c>
      <c r="J400" s="95">
        <f t="shared" si="620"/>
        <v>893</v>
      </c>
      <c r="K400" s="95">
        <f t="shared" si="620"/>
        <v>0</v>
      </c>
      <c r="L400" s="95">
        <f t="shared" si="620"/>
        <v>893</v>
      </c>
      <c r="M400" s="95">
        <f t="shared" si="620"/>
        <v>0</v>
      </c>
      <c r="N400" s="95">
        <f t="shared" si="620"/>
        <v>893</v>
      </c>
      <c r="O400" s="95">
        <f t="shared" si="620"/>
        <v>0</v>
      </c>
      <c r="P400" s="95">
        <f t="shared" si="620"/>
        <v>893</v>
      </c>
      <c r="Q400" s="95">
        <f t="shared" si="620"/>
        <v>0</v>
      </c>
      <c r="R400" s="129">
        <f t="shared" si="620"/>
        <v>893</v>
      </c>
      <c r="S400" s="95">
        <f t="shared" si="620"/>
        <v>-893</v>
      </c>
      <c r="T400" s="95">
        <f t="shared" si="620"/>
        <v>0</v>
      </c>
      <c r="U400" s="95">
        <f t="shared" si="620"/>
        <v>0</v>
      </c>
      <c r="V400" s="95">
        <f t="shared" si="620"/>
        <v>0</v>
      </c>
      <c r="W400" s="95">
        <f t="shared" si="621"/>
        <v>0</v>
      </c>
      <c r="X400" s="95">
        <f t="shared" si="621"/>
        <v>0</v>
      </c>
      <c r="Y400" s="95">
        <f t="shared" si="621"/>
        <v>0</v>
      </c>
      <c r="Z400" s="95">
        <f t="shared" si="621"/>
        <v>0</v>
      </c>
    </row>
    <row r="401" spans="1:26" ht="16.5" hidden="1" outlineLevel="1" x14ac:dyDescent="0.25">
      <c r="A401" s="20" t="s">
        <v>228</v>
      </c>
      <c r="B401" s="17" t="s">
        <v>221</v>
      </c>
      <c r="C401" s="17" t="s">
        <v>6</v>
      </c>
      <c r="D401" s="37" t="s">
        <v>465</v>
      </c>
      <c r="E401" s="19" t="s">
        <v>229</v>
      </c>
      <c r="F401" s="95">
        <v>893</v>
      </c>
      <c r="G401" s="95">
        <v>0</v>
      </c>
      <c r="H401" s="95">
        <f>F401+G401</f>
        <v>893</v>
      </c>
      <c r="I401" s="95">
        <v>0</v>
      </c>
      <c r="J401" s="95">
        <f>H401+I401</f>
        <v>893</v>
      </c>
      <c r="K401" s="95">
        <v>0</v>
      </c>
      <c r="L401" s="95">
        <f>J401+K401</f>
        <v>893</v>
      </c>
      <c r="M401" s="95">
        <v>0</v>
      </c>
      <c r="N401" s="95">
        <f>L401+M401</f>
        <v>893</v>
      </c>
      <c r="O401" s="95">
        <v>0</v>
      </c>
      <c r="P401" s="95">
        <f>N401+O401</f>
        <v>893</v>
      </c>
      <c r="Q401" s="95">
        <v>0</v>
      </c>
      <c r="R401" s="129">
        <f>P401+Q401</f>
        <v>893</v>
      </c>
      <c r="S401" s="95">
        <v>-893</v>
      </c>
      <c r="T401" s="95">
        <f>R401+S401</f>
        <v>0</v>
      </c>
      <c r="U401" s="95">
        <v>0</v>
      </c>
      <c r="V401" s="95">
        <f>T401+U401</f>
        <v>0</v>
      </c>
      <c r="W401" s="95">
        <v>0</v>
      </c>
      <c r="X401" s="95">
        <f>V401+W401</f>
        <v>0</v>
      </c>
      <c r="Y401" s="95">
        <v>0</v>
      </c>
      <c r="Z401" s="95">
        <f>X401+Y401</f>
        <v>0</v>
      </c>
    </row>
    <row r="402" spans="1:26" ht="16.5" collapsed="1" x14ac:dyDescent="0.25">
      <c r="A402" s="30" t="s">
        <v>230</v>
      </c>
      <c r="B402" s="27" t="s">
        <v>221</v>
      </c>
      <c r="C402" s="27" t="s">
        <v>6</v>
      </c>
      <c r="D402" s="42" t="s">
        <v>468</v>
      </c>
      <c r="E402" s="27"/>
      <c r="F402" s="96">
        <f>F403</f>
        <v>1268</v>
      </c>
      <c r="G402" s="96">
        <f t="shared" ref="G402:Z402" si="622">G403</f>
        <v>0</v>
      </c>
      <c r="H402" s="96">
        <f t="shared" si="622"/>
        <v>1268</v>
      </c>
      <c r="I402" s="96">
        <f t="shared" si="622"/>
        <v>3000</v>
      </c>
      <c r="J402" s="96">
        <f t="shared" si="622"/>
        <v>4268</v>
      </c>
      <c r="K402" s="96">
        <f t="shared" si="622"/>
        <v>0</v>
      </c>
      <c r="L402" s="96">
        <f t="shared" si="622"/>
        <v>4268</v>
      </c>
      <c r="M402" s="95">
        <f t="shared" si="622"/>
        <v>0</v>
      </c>
      <c r="N402" s="96">
        <f t="shared" si="622"/>
        <v>4268</v>
      </c>
      <c r="O402" s="96">
        <f t="shared" si="622"/>
        <v>0</v>
      </c>
      <c r="P402" s="96">
        <f t="shared" si="622"/>
        <v>4268</v>
      </c>
      <c r="Q402" s="96">
        <f t="shared" si="622"/>
        <v>0</v>
      </c>
      <c r="R402" s="96">
        <f t="shared" si="622"/>
        <v>4268</v>
      </c>
      <c r="S402" s="96">
        <f t="shared" si="622"/>
        <v>-4262</v>
      </c>
      <c r="T402" s="96">
        <f t="shared" si="622"/>
        <v>6</v>
      </c>
      <c r="U402" s="96">
        <f t="shared" si="622"/>
        <v>0</v>
      </c>
      <c r="V402" s="96">
        <f t="shared" si="622"/>
        <v>6</v>
      </c>
      <c r="W402" s="96">
        <f t="shared" si="622"/>
        <v>0</v>
      </c>
      <c r="X402" s="96">
        <f t="shared" si="622"/>
        <v>6</v>
      </c>
      <c r="Y402" s="96">
        <f t="shared" si="622"/>
        <v>-6</v>
      </c>
      <c r="Z402" s="96">
        <f t="shared" si="622"/>
        <v>0</v>
      </c>
    </row>
    <row r="403" spans="1:26" ht="20.45" customHeight="1" x14ac:dyDescent="0.25">
      <c r="A403" s="25" t="s">
        <v>112</v>
      </c>
      <c r="B403" s="17" t="s">
        <v>221</v>
      </c>
      <c r="C403" s="17" t="s">
        <v>6</v>
      </c>
      <c r="D403" s="18" t="s">
        <v>469</v>
      </c>
      <c r="E403" s="27"/>
      <c r="F403" s="95">
        <f t="shared" ref="F403:Z403" si="623">F404</f>
        <v>1268</v>
      </c>
      <c r="G403" s="95">
        <f t="shared" si="623"/>
        <v>0</v>
      </c>
      <c r="H403" s="95">
        <f t="shared" si="623"/>
        <v>1268</v>
      </c>
      <c r="I403" s="95">
        <f t="shared" si="623"/>
        <v>3000</v>
      </c>
      <c r="J403" s="95">
        <f t="shared" si="623"/>
        <v>4268</v>
      </c>
      <c r="K403" s="95">
        <f t="shared" si="623"/>
        <v>0</v>
      </c>
      <c r="L403" s="95">
        <f t="shared" si="623"/>
        <v>4268</v>
      </c>
      <c r="M403" s="95">
        <f t="shared" si="623"/>
        <v>0</v>
      </c>
      <c r="N403" s="95">
        <f t="shared" si="623"/>
        <v>4268</v>
      </c>
      <c r="O403" s="95">
        <f t="shared" si="623"/>
        <v>0</v>
      </c>
      <c r="P403" s="95">
        <f t="shared" si="623"/>
        <v>4268</v>
      </c>
      <c r="Q403" s="95">
        <f t="shared" si="623"/>
        <v>0</v>
      </c>
      <c r="R403" s="95">
        <f t="shared" si="623"/>
        <v>4268</v>
      </c>
      <c r="S403" s="95">
        <f t="shared" si="623"/>
        <v>-4262</v>
      </c>
      <c r="T403" s="95">
        <f t="shared" si="623"/>
        <v>6</v>
      </c>
      <c r="U403" s="95">
        <f t="shared" si="623"/>
        <v>0</v>
      </c>
      <c r="V403" s="95">
        <f t="shared" si="623"/>
        <v>6</v>
      </c>
      <c r="W403" s="95">
        <f t="shared" si="623"/>
        <v>0</v>
      </c>
      <c r="X403" s="95">
        <f t="shared" si="623"/>
        <v>6</v>
      </c>
      <c r="Y403" s="95">
        <f t="shared" si="623"/>
        <v>-6</v>
      </c>
      <c r="Z403" s="95">
        <f t="shared" si="623"/>
        <v>0</v>
      </c>
    </row>
    <row r="404" spans="1:26" ht="16.5" x14ac:dyDescent="0.25">
      <c r="A404" s="25" t="s">
        <v>90</v>
      </c>
      <c r="B404" s="17" t="s">
        <v>221</v>
      </c>
      <c r="C404" s="17" t="s">
        <v>6</v>
      </c>
      <c r="D404" s="18" t="s">
        <v>474</v>
      </c>
      <c r="E404" s="17"/>
      <c r="F404" s="95">
        <f t="shared" ref="F404:H404" si="624">F407+F405</f>
        <v>1268</v>
      </c>
      <c r="G404" s="95">
        <f t="shared" si="624"/>
        <v>0</v>
      </c>
      <c r="H404" s="95">
        <f t="shared" si="624"/>
        <v>1268</v>
      </c>
      <c r="I404" s="95">
        <f t="shared" ref="I404:J404" si="625">I407+I405</f>
        <v>3000</v>
      </c>
      <c r="J404" s="95">
        <f t="shared" si="625"/>
        <v>4268</v>
      </c>
      <c r="K404" s="95">
        <f t="shared" ref="K404:L404" si="626">K407+K405</f>
        <v>0</v>
      </c>
      <c r="L404" s="95">
        <f t="shared" si="626"/>
        <v>4268</v>
      </c>
      <c r="M404" s="95">
        <f t="shared" ref="M404:N404" si="627">M407+M405</f>
        <v>0</v>
      </c>
      <c r="N404" s="95">
        <f t="shared" si="627"/>
        <v>4268</v>
      </c>
      <c r="O404" s="95">
        <f t="shared" ref="O404:P404" si="628">O407+O405</f>
        <v>0</v>
      </c>
      <c r="P404" s="95">
        <f t="shared" si="628"/>
        <v>4268</v>
      </c>
      <c r="Q404" s="95">
        <f t="shared" ref="Q404:R404" si="629">Q407+Q405</f>
        <v>0</v>
      </c>
      <c r="R404" s="95">
        <f t="shared" si="629"/>
        <v>4268</v>
      </c>
      <c r="S404" s="95">
        <f t="shared" ref="S404:T404" si="630">S407+S405</f>
        <v>-4262</v>
      </c>
      <c r="T404" s="95">
        <f t="shared" si="630"/>
        <v>6</v>
      </c>
      <c r="U404" s="95">
        <f t="shared" ref="U404:V404" si="631">U407+U405</f>
        <v>0</v>
      </c>
      <c r="V404" s="95">
        <f t="shared" si="631"/>
        <v>6</v>
      </c>
      <c r="W404" s="95">
        <f t="shared" ref="W404:X404" si="632">W407+W405</f>
        <v>0</v>
      </c>
      <c r="X404" s="95">
        <f t="shared" si="632"/>
        <v>6</v>
      </c>
      <c r="Y404" s="95">
        <f t="shared" ref="Y404:Z404" si="633">Y407+Y405</f>
        <v>-6</v>
      </c>
      <c r="Z404" s="95">
        <f t="shared" si="633"/>
        <v>0</v>
      </c>
    </row>
    <row r="405" spans="1:26" ht="33" x14ac:dyDescent="0.25">
      <c r="A405" s="20" t="s">
        <v>21</v>
      </c>
      <c r="B405" s="17" t="s">
        <v>221</v>
      </c>
      <c r="C405" s="17" t="s">
        <v>6</v>
      </c>
      <c r="D405" s="18" t="s">
        <v>474</v>
      </c>
      <c r="E405" s="19" t="s">
        <v>59</v>
      </c>
      <c r="F405" s="95">
        <f t="shared" ref="F405:Z405" si="634">F406</f>
        <v>6</v>
      </c>
      <c r="G405" s="95">
        <f t="shared" si="634"/>
        <v>0</v>
      </c>
      <c r="H405" s="95">
        <f t="shared" si="634"/>
        <v>6</v>
      </c>
      <c r="I405" s="95">
        <f t="shared" si="634"/>
        <v>0</v>
      </c>
      <c r="J405" s="95">
        <f t="shared" si="634"/>
        <v>6</v>
      </c>
      <c r="K405" s="95">
        <f t="shared" si="634"/>
        <v>0</v>
      </c>
      <c r="L405" s="95">
        <f t="shared" si="634"/>
        <v>6</v>
      </c>
      <c r="M405" s="95">
        <f t="shared" si="634"/>
        <v>0</v>
      </c>
      <c r="N405" s="95">
        <f t="shared" si="634"/>
        <v>6</v>
      </c>
      <c r="O405" s="95">
        <f t="shared" si="634"/>
        <v>0</v>
      </c>
      <c r="P405" s="95">
        <f t="shared" si="634"/>
        <v>6</v>
      </c>
      <c r="Q405" s="95">
        <f t="shared" si="634"/>
        <v>0</v>
      </c>
      <c r="R405" s="129">
        <f t="shared" si="634"/>
        <v>6</v>
      </c>
      <c r="S405" s="95">
        <f t="shared" si="634"/>
        <v>0</v>
      </c>
      <c r="T405" s="95">
        <f t="shared" si="634"/>
        <v>6</v>
      </c>
      <c r="U405" s="95">
        <f t="shared" si="634"/>
        <v>0</v>
      </c>
      <c r="V405" s="95">
        <f t="shared" si="634"/>
        <v>6</v>
      </c>
      <c r="W405" s="95">
        <f t="shared" si="634"/>
        <v>0</v>
      </c>
      <c r="X405" s="95">
        <f t="shared" si="634"/>
        <v>6</v>
      </c>
      <c r="Y405" s="95">
        <f t="shared" si="634"/>
        <v>-6</v>
      </c>
      <c r="Z405" s="95">
        <f t="shared" si="634"/>
        <v>0</v>
      </c>
    </row>
    <row r="406" spans="1:26" ht="33" x14ac:dyDescent="0.25">
      <c r="A406" s="20" t="s">
        <v>22</v>
      </c>
      <c r="B406" s="17" t="s">
        <v>221</v>
      </c>
      <c r="C406" s="17" t="s">
        <v>6</v>
      </c>
      <c r="D406" s="18" t="s">
        <v>474</v>
      </c>
      <c r="E406" s="19" t="s">
        <v>60</v>
      </c>
      <c r="F406" s="95">
        <v>6</v>
      </c>
      <c r="G406" s="95">
        <v>0</v>
      </c>
      <c r="H406" s="95">
        <f>F406+G406</f>
        <v>6</v>
      </c>
      <c r="I406" s="95">
        <v>0</v>
      </c>
      <c r="J406" s="95">
        <f>H406+I406</f>
        <v>6</v>
      </c>
      <c r="K406" s="95">
        <v>0</v>
      </c>
      <c r="L406" s="95">
        <f>J406+K406</f>
        <v>6</v>
      </c>
      <c r="M406" s="95">
        <v>0</v>
      </c>
      <c r="N406" s="95">
        <f>L406+M406</f>
        <v>6</v>
      </c>
      <c r="O406" s="95">
        <v>0</v>
      </c>
      <c r="P406" s="95">
        <f>N406+O406</f>
        <v>6</v>
      </c>
      <c r="Q406" s="95">
        <v>0</v>
      </c>
      <c r="R406" s="129">
        <f>P406+Q406</f>
        <v>6</v>
      </c>
      <c r="S406" s="95">
        <v>0</v>
      </c>
      <c r="T406" s="95">
        <f>R406+S406</f>
        <v>6</v>
      </c>
      <c r="U406" s="95">
        <v>0</v>
      </c>
      <c r="V406" s="95">
        <f>T406+U406</f>
        <v>6</v>
      </c>
      <c r="W406" s="95">
        <v>0</v>
      </c>
      <c r="X406" s="95">
        <f>V406+W406</f>
        <v>6</v>
      </c>
      <c r="Y406" s="95">
        <v>-6</v>
      </c>
      <c r="Z406" s="95">
        <f>X406+Y406</f>
        <v>0</v>
      </c>
    </row>
    <row r="407" spans="1:26" ht="33" hidden="1" outlineLevel="1" x14ac:dyDescent="0.25">
      <c r="A407" s="20" t="s">
        <v>100</v>
      </c>
      <c r="B407" s="17" t="s">
        <v>221</v>
      </c>
      <c r="C407" s="17" t="s">
        <v>6</v>
      </c>
      <c r="D407" s="18" t="s">
        <v>474</v>
      </c>
      <c r="E407" s="17" t="s">
        <v>101</v>
      </c>
      <c r="F407" s="95">
        <f t="shared" ref="F407:Z407" si="635">F408</f>
        <v>1262</v>
      </c>
      <c r="G407" s="95">
        <f t="shared" si="635"/>
        <v>0</v>
      </c>
      <c r="H407" s="95">
        <f t="shared" si="635"/>
        <v>1262</v>
      </c>
      <c r="I407" s="95">
        <f t="shared" si="635"/>
        <v>3000</v>
      </c>
      <c r="J407" s="95">
        <f t="shared" si="635"/>
        <v>4262</v>
      </c>
      <c r="K407" s="95">
        <f t="shared" si="635"/>
        <v>0</v>
      </c>
      <c r="L407" s="95">
        <f t="shared" si="635"/>
        <v>4262</v>
      </c>
      <c r="M407" s="95">
        <f t="shared" si="635"/>
        <v>0</v>
      </c>
      <c r="N407" s="95">
        <f t="shared" si="635"/>
        <v>4262</v>
      </c>
      <c r="O407" s="95">
        <f t="shared" si="635"/>
        <v>0</v>
      </c>
      <c r="P407" s="95">
        <f t="shared" si="635"/>
        <v>4262</v>
      </c>
      <c r="Q407" s="95">
        <f t="shared" si="635"/>
        <v>0</v>
      </c>
      <c r="R407" s="129">
        <f t="shared" si="635"/>
        <v>4262</v>
      </c>
      <c r="S407" s="95">
        <f t="shared" si="635"/>
        <v>-4262</v>
      </c>
      <c r="T407" s="95">
        <f t="shared" si="635"/>
        <v>0</v>
      </c>
      <c r="U407" s="95">
        <f t="shared" si="635"/>
        <v>0</v>
      </c>
      <c r="V407" s="95">
        <f t="shared" si="635"/>
        <v>0</v>
      </c>
      <c r="W407" s="95">
        <f t="shared" si="635"/>
        <v>0</v>
      </c>
      <c r="X407" s="95">
        <f t="shared" si="635"/>
        <v>0</v>
      </c>
      <c r="Y407" s="95">
        <f t="shared" si="635"/>
        <v>0</v>
      </c>
      <c r="Z407" s="95">
        <f t="shared" si="635"/>
        <v>0</v>
      </c>
    </row>
    <row r="408" spans="1:26" ht="16.5" hidden="1" outlineLevel="1" x14ac:dyDescent="0.25">
      <c r="A408" s="25" t="s">
        <v>228</v>
      </c>
      <c r="B408" s="17" t="s">
        <v>221</v>
      </c>
      <c r="C408" s="17" t="s">
        <v>6</v>
      </c>
      <c r="D408" s="18" t="s">
        <v>474</v>
      </c>
      <c r="E408" s="17" t="s">
        <v>229</v>
      </c>
      <c r="F408" s="95">
        <v>1262</v>
      </c>
      <c r="G408" s="95">
        <v>0</v>
      </c>
      <c r="H408" s="95">
        <f>F408+G408</f>
        <v>1262</v>
      </c>
      <c r="I408" s="95">
        <v>3000</v>
      </c>
      <c r="J408" s="95">
        <f>H408+I408</f>
        <v>4262</v>
      </c>
      <c r="K408" s="95">
        <v>0</v>
      </c>
      <c r="L408" s="95">
        <f>J408+K408</f>
        <v>4262</v>
      </c>
      <c r="M408" s="95">
        <v>0</v>
      </c>
      <c r="N408" s="95">
        <f>L408+M408</f>
        <v>4262</v>
      </c>
      <c r="O408" s="95">
        <v>0</v>
      </c>
      <c r="P408" s="95">
        <f>N408+O408</f>
        <v>4262</v>
      </c>
      <c r="Q408" s="95">
        <v>0</v>
      </c>
      <c r="R408" s="129">
        <f>P408+Q408</f>
        <v>4262</v>
      </c>
      <c r="S408" s="95">
        <v>-4262</v>
      </c>
      <c r="T408" s="95">
        <f>R408+S408</f>
        <v>0</v>
      </c>
      <c r="U408" s="95">
        <v>0</v>
      </c>
      <c r="V408" s="95">
        <f>T408+U408</f>
        <v>0</v>
      </c>
      <c r="W408" s="95">
        <v>0</v>
      </c>
      <c r="X408" s="95">
        <f>V408+W408</f>
        <v>0</v>
      </c>
      <c r="Y408" s="95">
        <v>0</v>
      </c>
      <c r="Z408" s="95">
        <f>X408+Y408</f>
        <v>0</v>
      </c>
    </row>
    <row r="409" spans="1:26" ht="17.25" hidden="1" outlineLevel="1" x14ac:dyDescent="0.3">
      <c r="A409" s="12" t="s">
        <v>440</v>
      </c>
      <c r="B409" s="13" t="s">
        <v>221</v>
      </c>
      <c r="C409" s="13" t="s">
        <v>6</v>
      </c>
      <c r="D409" s="34" t="s">
        <v>232</v>
      </c>
      <c r="E409" s="13" t="s">
        <v>58</v>
      </c>
      <c r="F409" s="94">
        <f t="shared" ref="F409:Y412" si="636">F410</f>
        <v>112</v>
      </c>
      <c r="G409" s="94">
        <f t="shared" si="636"/>
        <v>0</v>
      </c>
      <c r="H409" s="94">
        <f t="shared" si="636"/>
        <v>112</v>
      </c>
      <c r="I409" s="94">
        <f t="shared" si="636"/>
        <v>0</v>
      </c>
      <c r="J409" s="94">
        <f t="shared" si="636"/>
        <v>112</v>
      </c>
      <c r="K409" s="94">
        <f t="shared" si="636"/>
        <v>0</v>
      </c>
      <c r="L409" s="94">
        <f t="shared" si="636"/>
        <v>112</v>
      </c>
      <c r="M409" s="95">
        <f t="shared" si="636"/>
        <v>0</v>
      </c>
      <c r="N409" s="94">
        <f t="shared" si="636"/>
        <v>112</v>
      </c>
      <c r="O409" s="94">
        <f t="shared" si="636"/>
        <v>0</v>
      </c>
      <c r="P409" s="94">
        <f t="shared" si="636"/>
        <v>112</v>
      </c>
      <c r="Q409" s="94">
        <f t="shared" si="636"/>
        <v>0</v>
      </c>
      <c r="R409" s="94">
        <f t="shared" si="636"/>
        <v>112</v>
      </c>
      <c r="S409" s="94">
        <f t="shared" si="636"/>
        <v>-112</v>
      </c>
      <c r="T409" s="94">
        <f t="shared" si="636"/>
        <v>0</v>
      </c>
      <c r="U409" s="94">
        <f t="shared" si="636"/>
        <v>0</v>
      </c>
      <c r="V409" s="94">
        <f t="shared" ref="U409:Z412" si="637">V410</f>
        <v>0</v>
      </c>
      <c r="W409" s="94">
        <f t="shared" si="636"/>
        <v>0</v>
      </c>
      <c r="X409" s="94">
        <f t="shared" si="637"/>
        <v>0</v>
      </c>
      <c r="Y409" s="94">
        <f t="shared" si="636"/>
        <v>0</v>
      </c>
      <c r="Z409" s="94">
        <f t="shared" si="637"/>
        <v>0</v>
      </c>
    </row>
    <row r="410" spans="1:26" ht="18.600000000000001" hidden="1" customHeight="1" outlineLevel="1" x14ac:dyDescent="0.25">
      <c r="A410" s="30" t="s">
        <v>233</v>
      </c>
      <c r="B410" s="27" t="s">
        <v>221</v>
      </c>
      <c r="C410" s="27" t="s">
        <v>6</v>
      </c>
      <c r="D410" s="42" t="s">
        <v>234</v>
      </c>
      <c r="E410" s="27" t="s">
        <v>58</v>
      </c>
      <c r="F410" s="96">
        <f t="shared" si="636"/>
        <v>112</v>
      </c>
      <c r="G410" s="96">
        <f t="shared" si="636"/>
        <v>0</v>
      </c>
      <c r="H410" s="96">
        <f t="shared" si="636"/>
        <v>112</v>
      </c>
      <c r="I410" s="96">
        <f t="shared" si="636"/>
        <v>0</v>
      </c>
      <c r="J410" s="96">
        <f t="shared" si="636"/>
        <v>112</v>
      </c>
      <c r="K410" s="96">
        <f t="shared" si="636"/>
        <v>0</v>
      </c>
      <c r="L410" s="96">
        <f t="shared" si="636"/>
        <v>112</v>
      </c>
      <c r="M410" s="95">
        <f t="shared" si="636"/>
        <v>0</v>
      </c>
      <c r="N410" s="96">
        <f t="shared" si="636"/>
        <v>112</v>
      </c>
      <c r="O410" s="96">
        <f t="shared" si="636"/>
        <v>0</v>
      </c>
      <c r="P410" s="96">
        <f t="shared" si="636"/>
        <v>112</v>
      </c>
      <c r="Q410" s="96">
        <f t="shared" si="636"/>
        <v>0</v>
      </c>
      <c r="R410" s="96">
        <f t="shared" si="636"/>
        <v>112</v>
      </c>
      <c r="S410" s="96">
        <f t="shared" si="636"/>
        <v>-112</v>
      </c>
      <c r="T410" s="96">
        <f t="shared" si="636"/>
        <v>0</v>
      </c>
      <c r="U410" s="96">
        <f t="shared" si="637"/>
        <v>0</v>
      </c>
      <c r="V410" s="96">
        <f t="shared" si="637"/>
        <v>0</v>
      </c>
      <c r="W410" s="96">
        <f t="shared" si="637"/>
        <v>0</v>
      </c>
      <c r="X410" s="96">
        <f t="shared" si="637"/>
        <v>0</v>
      </c>
      <c r="Y410" s="96">
        <f t="shared" si="637"/>
        <v>0</v>
      </c>
      <c r="Z410" s="96">
        <f t="shared" si="637"/>
        <v>0</v>
      </c>
    </row>
    <row r="411" spans="1:26" ht="16.5" hidden="1" outlineLevel="1" x14ac:dyDescent="0.25">
      <c r="A411" s="25" t="s">
        <v>235</v>
      </c>
      <c r="B411" s="17" t="s">
        <v>221</v>
      </c>
      <c r="C411" s="17" t="s">
        <v>6</v>
      </c>
      <c r="D411" s="37" t="s">
        <v>236</v>
      </c>
      <c r="E411" s="17" t="s">
        <v>58</v>
      </c>
      <c r="F411" s="95">
        <f t="shared" si="636"/>
        <v>112</v>
      </c>
      <c r="G411" s="95">
        <f t="shared" si="636"/>
        <v>0</v>
      </c>
      <c r="H411" s="95">
        <f t="shared" si="636"/>
        <v>112</v>
      </c>
      <c r="I411" s="95">
        <f t="shared" si="636"/>
        <v>0</v>
      </c>
      <c r="J411" s="95">
        <f t="shared" si="636"/>
        <v>112</v>
      </c>
      <c r="K411" s="95">
        <f t="shared" si="636"/>
        <v>0</v>
      </c>
      <c r="L411" s="95">
        <f t="shared" si="636"/>
        <v>112</v>
      </c>
      <c r="M411" s="95">
        <f t="shared" si="636"/>
        <v>0</v>
      </c>
      <c r="N411" s="95">
        <f t="shared" si="636"/>
        <v>112</v>
      </c>
      <c r="O411" s="95">
        <f t="shared" si="636"/>
        <v>0</v>
      </c>
      <c r="P411" s="95">
        <f t="shared" si="636"/>
        <v>112</v>
      </c>
      <c r="Q411" s="95">
        <f t="shared" si="636"/>
        <v>0</v>
      </c>
      <c r="R411" s="95">
        <f t="shared" si="636"/>
        <v>112</v>
      </c>
      <c r="S411" s="95">
        <f t="shared" si="636"/>
        <v>-112</v>
      </c>
      <c r="T411" s="95">
        <f t="shared" si="636"/>
        <v>0</v>
      </c>
      <c r="U411" s="95">
        <f t="shared" si="637"/>
        <v>0</v>
      </c>
      <c r="V411" s="95">
        <f t="shared" si="637"/>
        <v>0</v>
      </c>
      <c r="W411" s="95">
        <f t="shared" si="637"/>
        <v>0</v>
      </c>
      <c r="X411" s="95">
        <f t="shared" si="637"/>
        <v>0</v>
      </c>
      <c r="Y411" s="95">
        <f t="shared" si="637"/>
        <v>0</v>
      </c>
      <c r="Z411" s="95">
        <f t="shared" si="637"/>
        <v>0</v>
      </c>
    </row>
    <row r="412" spans="1:26" ht="33" hidden="1" outlineLevel="1" x14ac:dyDescent="0.25">
      <c r="A412" s="20" t="s">
        <v>100</v>
      </c>
      <c r="B412" s="17" t="s">
        <v>221</v>
      </c>
      <c r="C412" s="17" t="s">
        <v>6</v>
      </c>
      <c r="D412" s="37" t="s">
        <v>236</v>
      </c>
      <c r="E412" s="17" t="s">
        <v>101</v>
      </c>
      <c r="F412" s="95">
        <f t="shared" si="636"/>
        <v>112</v>
      </c>
      <c r="G412" s="95">
        <f t="shared" si="636"/>
        <v>0</v>
      </c>
      <c r="H412" s="95">
        <f t="shared" si="636"/>
        <v>112</v>
      </c>
      <c r="I412" s="95">
        <f t="shared" si="636"/>
        <v>0</v>
      </c>
      <c r="J412" s="95">
        <f t="shared" si="636"/>
        <v>112</v>
      </c>
      <c r="K412" s="95">
        <f t="shared" si="636"/>
        <v>0</v>
      </c>
      <c r="L412" s="95">
        <f t="shared" si="636"/>
        <v>112</v>
      </c>
      <c r="M412" s="95">
        <f t="shared" si="636"/>
        <v>0</v>
      </c>
      <c r="N412" s="95">
        <f t="shared" si="636"/>
        <v>112</v>
      </c>
      <c r="O412" s="95">
        <f t="shared" si="636"/>
        <v>0</v>
      </c>
      <c r="P412" s="95">
        <f t="shared" si="636"/>
        <v>112</v>
      </c>
      <c r="Q412" s="95">
        <f t="shared" si="636"/>
        <v>0</v>
      </c>
      <c r="R412" s="129">
        <f t="shared" si="636"/>
        <v>112</v>
      </c>
      <c r="S412" s="95">
        <f t="shared" si="636"/>
        <v>-112</v>
      </c>
      <c r="T412" s="95">
        <f t="shared" si="636"/>
        <v>0</v>
      </c>
      <c r="U412" s="95">
        <f t="shared" si="637"/>
        <v>0</v>
      </c>
      <c r="V412" s="95">
        <f t="shared" si="637"/>
        <v>0</v>
      </c>
      <c r="W412" s="95">
        <f t="shared" si="637"/>
        <v>0</v>
      </c>
      <c r="X412" s="95">
        <f t="shared" si="637"/>
        <v>0</v>
      </c>
      <c r="Y412" s="95">
        <f t="shared" si="637"/>
        <v>0</v>
      </c>
      <c r="Z412" s="95">
        <f t="shared" si="637"/>
        <v>0</v>
      </c>
    </row>
    <row r="413" spans="1:26" ht="16.5" hidden="1" outlineLevel="1" x14ac:dyDescent="0.25">
      <c r="A413" s="25" t="s">
        <v>228</v>
      </c>
      <c r="B413" s="17" t="s">
        <v>221</v>
      </c>
      <c r="C413" s="17" t="s">
        <v>6</v>
      </c>
      <c r="D413" s="37" t="s">
        <v>236</v>
      </c>
      <c r="E413" s="17" t="s">
        <v>229</v>
      </c>
      <c r="F413" s="95">
        <v>112</v>
      </c>
      <c r="G413" s="95">
        <v>0</v>
      </c>
      <c r="H413" s="95">
        <f>F413+G413</f>
        <v>112</v>
      </c>
      <c r="I413" s="95">
        <v>0</v>
      </c>
      <c r="J413" s="95">
        <f>H413+I413</f>
        <v>112</v>
      </c>
      <c r="K413" s="95">
        <v>0</v>
      </c>
      <c r="L413" s="95">
        <f>J413+K413</f>
        <v>112</v>
      </c>
      <c r="M413" s="95">
        <v>0</v>
      </c>
      <c r="N413" s="95">
        <f>L413+M413</f>
        <v>112</v>
      </c>
      <c r="O413" s="95">
        <v>0</v>
      </c>
      <c r="P413" s="95">
        <f>N413+O413</f>
        <v>112</v>
      </c>
      <c r="Q413" s="95">
        <v>0</v>
      </c>
      <c r="R413" s="129">
        <f>P413+Q413</f>
        <v>112</v>
      </c>
      <c r="S413" s="95">
        <v>-112</v>
      </c>
      <c r="T413" s="95">
        <f>R413+S413</f>
        <v>0</v>
      </c>
      <c r="U413" s="95">
        <v>0</v>
      </c>
      <c r="V413" s="95">
        <f>T413+U413</f>
        <v>0</v>
      </c>
      <c r="W413" s="95">
        <v>0</v>
      </c>
      <c r="X413" s="95">
        <f>V413+W413</f>
        <v>0</v>
      </c>
      <c r="Y413" s="95">
        <v>0</v>
      </c>
      <c r="Z413" s="95">
        <f>X413+Y413</f>
        <v>0</v>
      </c>
    </row>
    <row r="414" spans="1:26" ht="36" hidden="1" customHeight="1" outlineLevel="1" x14ac:dyDescent="0.3">
      <c r="A414" s="12" t="s">
        <v>420</v>
      </c>
      <c r="B414" s="13" t="s">
        <v>221</v>
      </c>
      <c r="C414" s="13" t="s">
        <v>6</v>
      </c>
      <c r="D414" s="34" t="s">
        <v>237</v>
      </c>
      <c r="E414" s="13" t="s">
        <v>58</v>
      </c>
      <c r="F414" s="94">
        <f t="shared" ref="F414:Y416" si="638">F415</f>
        <v>4813</v>
      </c>
      <c r="G414" s="94">
        <f t="shared" si="638"/>
        <v>0</v>
      </c>
      <c r="H414" s="94">
        <f t="shared" si="638"/>
        <v>4813</v>
      </c>
      <c r="I414" s="94">
        <f t="shared" si="638"/>
        <v>0</v>
      </c>
      <c r="J414" s="94">
        <f t="shared" si="638"/>
        <v>4813</v>
      </c>
      <c r="K414" s="94">
        <f t="shared" si="638"/>
        <v>0</v>
      </c>
      <c r="L414" s="94">
        <f t="shared" si="638"/>
        <v>4813</v>
      </c>
      <c r="M414" s="95">
        <f t="shared" si="638"/>
        <v>0</v>
      </c>
      <c r="N414" s="94">
        <f t="shared" si="638"/>
        <v>4813</v>
      </c>
      <c r="O414" s="94">
        <f t="shared" si="638"/>
        <v>0</v>
      </c>
      <c r="P414" s="94">
        <f t="shared" si="638"/>
        <v>4813</v>
      </c>
      <c r="Q414" s="94">
        <f t="shared" si="638"/>
        <v>0</v>
      </c>
      <c r="R414" s="94">
        <f t="shared" si="638"/>
        <v>4813</v>
      </c>
      <c r="S414" s="94">
        <f t="shared" si="638"/>
        <v>-4813</v>
      </c>
      <c r="T414" s="94">
        <f t="shared" si="638"/>
        <v>0</v>
      </c>
      <c r="U414" s="94">
        <f t="shared" si="638"/>
        <v>0</v>
      </c>
      <c r="V414" s="94">
        <f t="shared" ref="U414:Z418" si="639">V415</f>
        <v>0</v>
      </c>
      <c r="W414" s="94">
        <f t="shared" si="638"/>
        <v>0</v>
      </c>
      <c r="X414" s="94">
        <f t="shared" si="639"/>
        <v>0</v>
      </c>
      <c r="Y414" s="94">
        <f t="shared" si="638"/>
        <v>0</v>
      </c>
      <c r="Z414" s="94">
        <f t="shared" si="639"/>
        <v>0</v>
      </c>
    </row>
    <row r="415" spans="1:26" ht="36.6" hidden="1" customHeight="1" outlineLevel="1" x14ac:dyDescent="0.25">
      <c r="A415" s="30" t="s">
        <v>241</v>
      </c>
      <c r="B415" s="27" t="s">
        <v>221</v>
      </c>
      <c r="C415" s="27" t="s">
        <v>6</v>
      </c>
      <c r="D415" s="42" t="s">
        <v>242</v>
      </c>
      <c r="E415" s="27" t="s">
        <v>58</v>
      </c>
      <c r="F415" s="96">
        <f t="shared" si="638"/>
        <v>4813</v>
      </c>
      <c r="G415" s="96">
        <f t="shared" si="638"/>
        <v>0</v>
      </c>
      <c r="H415" s="96">
        <f t="shared" si="638"/>
        <v>4813</v>
      </c>
      <c r="I415" s="96">
        <f t="shared" si="638"/>
        <v>0</v>
      </c>
      <c r="J415" s="96">
        <f t="shared" si="638"/>
        <v>4813</v>
      </c>
      <c r="K415" s="96">
        <f t="shared" si="638"/>
        <v>0</v>
      </c>
      <c r="L415" s="96">
        <f t="shared" si="638"/>
        <v>4813</v>
      </c>
      <c r="M415" s="95">
        <f t="shared" si="638"/>
        <v>0</v>
      </c>
      <c r="N415" s="96">
        <f t="shared" si="638"/>
        <v>4813</v>
      </c>
      <c r="O415" s="96">
        <f t="shared" si="638"/>
        <v>0</v>
      </c>
      <c r="P415" s="96">
        <f t="shared" si="638"/>
        <v>4813</v>
      </c>
      <c r="Q415" s="96">
        <f t="shared" si="638"/>
        <v>0</v>
      </c>
      <c r="R415" s="96">
        <f t="shared" si="638"/>
        <v>4813</v>
      </c>
      <c r="S415" s="96">
        <f t="shared" si="638"/>
        <v>-4813</v>
      </c>
      <c r="T415" s="96">
        <f t="shared" si="638"/>
        <v>0</v>
      </c>
      <c r="U415" s="96">
        <f t="shared" si="639"/>
        <v>0</v>
      </c>
      <c r="V415" s="96">
        <f t="shared" si="639"/>
        <v>0</v>
      </c>
      <c r="W415" s="96">
        <f t="shared" si="639"/>
        <v>0</v>
      </c>
      <c r="X415" s="96">
        <f t="shared" si="639"/>
        <v>0</v>
      </c>
      <c r="Y415" s="96">
        <f t="shared" si="639"/>
        <v>0</v>
      </c>
      <c r="Z415" s="96">
        <f t="shared" si="639"/>
        <v>0</v>
      </c>
    </row>
    <row r="416" spans="1:26" ht="21" hidden="1" customHeight="1" outlineLevel="1" x14ac:dyDescent="0.25">
      <c r="A416" s="25" t="s">
        <v>112</v>
      </c>
      <c r="B416" s="17" t="s">
        <v>221</v>
      </c>
      <c r="C416" s="17" t="s">
        <v>6</v>
      </c>
      <c r="D416" s="37" t="s">
        <v>243</v>
      </c>
      <c r="E416" s="17" t="s">
        <v>58</v>
      </c>
      <c r="F416" s="95">
        <f>F417</f>
        <v>4813</v>
      </c>
      <c r="G416" s="95">
        <f t="shared" si="638"/>
        <v>0</v>
      </c>
      <c r="H416" s="95">
        <f t="shared" si="638"/>
        <v>4813</v>
      </c>
      <c r="I416" s="95">
        <f t="shared" si="638"/>
        <v>0</v>
      </c>
      <c r="J416" s="95">
        <f t="shared" si="638"/>
        <v>4813</v>
      </c>
      <c r="K416" s="95">
        <f t="shared" si="638"/>
        <v>0</v>
      </c>
      <c r="L416" s="95">
        <f t="shared" si="638"/>
        <v>4813</v>
      </c>
      <c r="M416" s="95">
        <f t="shared" si="638"/>
        <v>0</v>
      </c>
      <c r="N416" s="95">
        <f t="shared" si="638"/>
        <v>4813</v>
      </c>
      <c r="O416" s="95">
        <f t="shared" si="638"/>
        <v>0</v>
      </c>
      <c r="P416" s="95">
        <f t="shared" si="638"/>
        <v>4813</v>
      </c>
      <c r="Q416" s="95">
        <f t="shared" si="638"/>
        <v>0</v>
      </c>
      <c r="R416" s="95">
        <f t="shared" si="638"/>
        <v>4813</v>
      </c>
      <c r="S416" s="95">
        <f t="shared" si="638"/>
        <v>-4813</v>
      </c>
      <c r="T416" s="95">
        <f t="shared" si="638"/>
        <v>0</v>
      </c>
      <c r="U416" s="95">
        <f t="shared" si="639"/>
        <v>0</v>
      </c>
      <c r="V416" s="95">
        <f t="shared" si="639"/>
        <v>0</v>
      </c>
      <c r="W416" s="95">
        <f t="shared" si="639"/>
        <v>0</v>
      </c>
      <c r="X416" s="95">
        <f t="shared" si="639"/>
        <v>0</v>
      </c>
      <c r="Y416" s="95">
        <f t="shared" si="639"/>
        <v>0</v>
      </c>
      <c r="Z416" s="95">
        <f t="shared" si="639"/>
        <v>0</v>
      </c>
    </row>
    <row r="417" spans="1:26" ht="49.5" hidden="1" outlineLevel="1" x14ac:dyDescent="0.25">
      <c r="A417" s="25" t="s">
        <v>244</v>
      </c>
      <c r="B417" s="17" t="s">
        <v>221</v>
      </c>
      <c r="C417" s="17" t="s">
        <v>6</v>
      </c>
      <c r="D417" s="37" t="s">
        <v>245</v>
      </c>
      <c r="E417" s="17" t="s">
        <v>58</v>
      </c>
      <c r="F417" s="95">
        <f t="shared" ref="F417:Y418" si="640">F418</f>
        <v>4813</v>
      </c>
      <c r="G417" s="95">
        <f t="shared" si="640"/>
        <v>0</v>
      </c>
      <c r="H417" s="95">
        <f t="shared" si="640"/>
        <v>4813</v>
      </c>
      <c r="I417" s="95">
        <f t="shared" si="640"/>
        <v>0</v>
      </c>
      <c r="J417" s="95">
        <f t="shared" si="640"/>
        <v>4813</v>
      </c>
      <c r="K417" s="95">
        <f t="shared" si="640"/>
        <v>0</v>
      </c>
      <c r="L417" s="95">
        <f t="shared" si="640"/>
        <v>4813</v>
      </c>
      <c r="M417" s="95">
        <f t="shared" si="640"/>
        <v>0</v>
      </c>
      <c r="N417" s="95">
        <f t="shared" si="640"/>
        <v>4813</v>
      </c>
      <c r="O417" s="95">
        <f t="shared" si="640"/>
        <v>0</v>
      </c>
      <c r="P417" s="95">
        <f t="shared" si="640"/>
        <v>4813</v>
      </c>
      <c r="Q417" s="95">
        <f t="shared" si="640"/>
        <v>0</v>
      </c>
      <c r="R417" s="95">
        <f t="shared" si="640"/>
        <v>4813</v>
      </c>
      <c r="S417" s="95">
        <f t="shared" si="640"/>
        <v>-4813</v>
      </c>
      <c r="T417" s="95">
        <f t="shared" si="640"/>
        <v>0</v>
      </c>
      <c r="U417" s="95">
        <f t="shared" si="640"/>
        <v>0</v>
      </c>
      <c r="V417" s="95">
        <f t="shared" si="639"/>
        <v>0</v>
      </c>
      <c r="W417" s="95">
        <f t="shared" si="640"/>
        <v>0</v>
      </c>
      <c r="X417" s="95">
        <f t="shared" si="639"/>
        <v>0</v>
      </c>
      <c r="Y417" s="95">
        <f t="shared" si="640"/>
        <v>0</v>
      </c>
      <c r="Z417" s="95">
        <f t="shared" si="639"/>
        <v>0</v>
      </c>
    </row>
    <row r="418" spans="1:26" ht="33" hidden="1" outlineLevel="1" x14ac:dyDescent="0.25">
      <c r="A418" s="20" t="s">
        <v>100</v>
      </c>
      <c r="B418" s="17" t="s">
        <v>221</v>
      </c>
      <c r="C418" s="17" t="s">
        <v>6</v>
      </c>
      <c r="D418" s="37" t="s">
        <v>245</v>
      </c>
      <c r="E418" s="17" t="s">
        <v>101</v>
      </c>
      <c r="F418" s="95">
        <f t="shared" si="640"/>
        <v>4813</v>
      </c>
      <c r="G418" s="95">
        <f t="shared" si="640"/>
        <v>0</v>
      </c>
      <c r="H418" s="95">
        <f t="shared" si="640"/>
        <v>4813</v>
      </c>
      <c r="I418" s="95">
        <f t="shared" si="640"/>
        <v>0</v>
      </c>
      <c r="J418" s="95">
        <f t="shared" si="640"/>
        <v>4813</v>
      </c>
      <c r="K418" s="95">
        <f t="shared" si="640"/>
        <v>0</v>
      </c>
      <c r="L418" s="95">
        <f t="shared" si="640"/>
        <v>4813</v>
      </c>
      <c r="M418" s="95">
        <f t="shared" si="640"/>
        <v>0</v>
      </c>
      <c r="N418" s="95">
        <f t="shared" si="640"/>
        <v>4813</v>
      </c>
      <c r="O418" s="95">
        <f t="shared" si="640"/>
        <v>0</v>
      </c>
      <c r="P418" s="95">
        <f t="shared" si="640"/>
        <v>4813</v>
      </c>
      <c r="Q418" s="95">
        <f t="shared" si="640"/>
        <v>0</v>
      </c>
      <c r="R418" s="129">
        <f t="shared" si="640"/>
        <v>4813</v>
      </c>
      <c r="S418" s="95">
        <f t="shared" si="640"/>
        <v>-4813</v>
      </c>
      <c r="T418" s="95">
        <f t="shared" si="640"/>
        <v>0</v>
      </c>
      <c r="U418" s="95">
        <f t="shared" si="639"/>
        <v>0</v>
      </c>
      <c r="V418" s="95">
        <f t="shared" si="639"/>
        <v>0</v>
      </c>
      <c r="W418" s="95">
        <f t="shared" si="639"/>
        <v>0</v>
      </c>
      <c r="X418" s="95">
        <f t="shared" si="639"/>
        <v>0</v>
      </c>
      <c r="Y418" s="95">
        <f t="shared" si="639"/>
        <v>0</v>
      </c>
      <c r="Z418" s="95">
        <f t="shared" si="639"/>
        <v>0</v>
      </c>
    </row>
    <row r="419" spans="1:26" ht="16.5" hidden="1" outlineLevel="1" x14ac:dyDescent="0.25">
      <c r="A419" s="25" t="s">
        <v>228</v>
      </c>
      <c r="B419" s="17" t="s">
        <v>221</v>
      </c>
      <c r="C419" s="17" t="s">
        <v>6</v>
      </c>
      <c r="D419" s="37" t="s">
        <v>245</v>
      </c>
      <c r="E419" s="17" t="s">
        <v>229</v>
      </c>
      <c r="F419" s="95">
        <v>4813</v>
      </c>
      <c r="G419" s="95">
        <v>0</v>
      </c>
      <c r="H419" s="95">
        <f>F419+G419</f>
        <v>4813</v>
      </c>
      <c r="I419" s="95">
        <v>0</v>
      </c>
      <c r="J419" s="95">
        <f>H419+I419</f>
        <v>4813</v>
      </c>
      <c r="K419" s="95">
        <v>0</v>
      </c>
      <c r="L419" s="95">
        <f>J419+K419</f>
        <v>4813</v>
      </c>
      <c r="M419" s="95">
        <v>0</v>
      </c>
      <c r="N419" s="95">
        <f>L419+M419</f>
        <v>4813</v>
      </c>
      <c r="O419" s="95">
        <v>0</v>
      </c>
      <c r="P419" s="95">
        <f>N419+O419</f>
        <v>4813</v>
      </c>
      <c r="Q419" s="95">
        <v>0</v>
      </c>
      <c r="R419" s="129">
        <f>P419+Q419</f>
        <v>4813</v>
      </c>
      <c r="S419" s="95">
        <v>-4813</v>
      </c>
      <c r="T419" s="95">
        <f>R419+S419</f>
        <v>0</v>
      </c>
      <c r="U419" s="95">
        <v>0</v>
      </c>
      <c r="V419" s="95">
        <f>T419+U419</f>
        <v>0</v>
      </c>
      <c r="W419" s="95">
        <v>0</v>
      </c>
      <c r="X419" s="95">
        <f>V419+W419</f>
        <v>0</v>
      </c>
      <c r="Y419" s="95">
        <v>0</v>
      </c>
      <c r="Z419" s="95">
        <f>X419+Y419</f>
        <v>0</v>
      </c>
    </row>
    <row r="420" spans="1:26" ht="34.5" hidden="1" outlineLevel="1" x14ac:dyDescent="0.3">
      <c r="A420" s="12" t="s">
        <v>421</v>
      </c>
      <c r="B420" s="13" t="s">
        <v>221</v>
      </c>
      <c r="C420" s="13" t="s">
        <v>6</v>
      </c>
      <c r="D420" s="34" t="s">
        <v>246</v>
      </c>
      <c r="E420" s="13" t="s">
        <v>58</v>
      </c>
      <c r="F420" s="94">
        <f>F425+F421+F429</f>
        <v>12122</v>
      </c>
      <c r="G420" s="94">
        <f t="shared" ref="G420:H420" si="641">G425+G421+G429</f>
        <v>7000</v>
      </c>
      <c r="H420" s="94">
        <f t="shared" si="641"/>
        <v>19122</v>
      </c>
      <c r="I420" s="94">
        <f t="shared" ref="I420:J420" si="642">I425+I421+I429</f>
        <v>0</v>
      </c>
      <c r="J420" s="94">
        <f t="shared" si="642"/>
        <v>19122</v>
      </c>
      <c r="K420" s="94">
        <f t="shared" ref="K420:L420" si="643">K425+K421+K429</f>
        <v>717.1</v>
      </c>
      <c r="L420" s="94">
        <f t="shared" si="643"/>
        <v>19839.099999999999</v>
      </c>
      <c r="M420" s="95">
        <f t="shared" ref="M420:N420" si="644">M425+M421+M429</f>
        <v>0</v>
      </c>
      <c r="N420" s="94">
        <f t="shared" si="644"/>
        <v>19839.099999999999</v>
      </c>
      <c r="O420" s="94">
        <f t="shared" ref="O420:P420" si="645">O425+O421+O429</f>
        <v>0</v>
      </c>
      <c r="P420" s="94">
        <f t="shared" si="645"/>
        <v>19839.099999999999</v>
      </c>
      <c r="Q420" s="94">
        <f t="shared" ref="Q420:R420" si="646">Q425+Q421+Q429</f>
        <v>0</v>
      </c>
      <c r="R420" s="94">
        <f t="shared" si="646"/>
        <v>19839.099999999999</v>
      </c>
      <c r="S420" s="94">
        <f t="shared" ref="S420:T420" si="647">S425+S421+S429</f>
        <v>-19839.099999999999</v>
      </c>
      <c r="T420" s="94">
        <f t="shared" si="647"/>
        <v>0</v>
      </c>
      <c r="U420" s="94">
        <f t="shared" ref="U420:V420" si="648">U425+U421+U429</f>
        <v>0</v>
      </c>
      <c r="V420" s="94">
        <f t="shared" si="648"/>
        <v>0</v>
      </c>
      <c r="W420" s="94">
        <f t="shared" ref="W420:X420" si="649">W425+W421+W429</f>
        <v>0</v>
      </c>
      <c r="X420" s="94">
        <f t="shared" si="649"/>
        <v>0</v>
      </c>
      <c r="Y420" s="94">
        <f t="shared" ref="Y420:Z420" si="650">Y425+Y421+Y429</f>
        <v>0</v>
      </c>
      <c r="Z420" s="94">
        <f t="shared" si="650"/>
        <v>0</v>
      </c>
    </row>
    <row r="421" spans="1:26" ht="33" hidden="1" outlineLevel="1" x14ac:dyDescent="0.25">
      <c r="A421" s="30" t="s">
        <v>247</v>
      </c>
      <c r="B421" s="27" t="s">
        <v>221</v>
      </c>
      <c r="C421" s="27" t="s">
        <v>6</v>
      </c>
      <c r="D421" s="42" t="s">
        <v>248</v>
      </c>
      <c r="E421" s="27" t="s">
        <v>58</v>
      </c>
      <c r="F421" s="96">
        <f t="shared" ref="F421:Y423" si="651">F422</f>
        <v>2971</v>
      </c>
      <c r="G421" s="96">
        <f t="shared" si="651"/>
        <v>7000</v>
      </c>
      <c r="H421" s="96">
        <f t="shared" si="651"/>
        <v>9971</v>
      </c>
      <c r="I421" s="96">
        <f t="shared" si="651"/>
        <v>0</v>
      </c>
      <c r="J421" s="96">
        <f t="shared" si="651"/>
        <v>9971</v>
      </c>
      <c r="K421" s="96">
        <f t="shared" si="651"/>
        <v>0</v>
      </c>
      <c r="L421" s="96">
        <f t="shared" si="651"/>
        <v>9971</v>
      </c>
      <c r="M421" s="95">
        <f t="shared" si="651"/>
        <v>0</v>
      </c>
      <c r="N421" s="96">
        <f t="shared" si="651"/>
        <v>9971</v>
      </c>
      <c r="O421" s="96">
        <f t="shared" si="651"/>
        <v>0</v>
      </c>
      <c r="P421" s="96">
        <f t="shared" si="651"/>
        <v>9971</v>
      </c>
      <c r="Q421" s="96">
        <f t="shared" si="651"/>
        <v>0</v>
      </c>
      <c r="R421" s="96">
        <f t="shared" si="651"/>
        <v>9971</v>
      </c>
      <c r="S421" s="96">
        <f t="shared" si="651"/>
        <v>-9971</v>
      </c>
      <c r="T421" s="96">
        <f t="shared" si="651"/>
        <v>0</v>
      </c>
      <c r="U421" s="96">
        <f t="shared" si="651"/>
        <v>0</v>
      </c>
      <c r="V421" s="96">
        <f t="shared" ref="U421:Z423" si="652">V422</f>
        <v>0</v>
      </c>
      <c r="W421" s="96">
        <f t="shared" si="651"/>
        <v>0</v>
      </c>
      <c r="X421" s="96">
        <f t="shared" si="652"/>
        <v>0</v>
      </c>
      <c r="Y421" s="96">
        <f t="shared" si="651"/>
        <v>0</v>
      </c>
      <c r="Z421" s="96">
        <f t="shared" si="652"/>
        <v>0</v>
      </c>
    </row>
    <row r="422" spans="1:26" ht="16.5" hidden="1" outlineLevel="1" x14ac:dyDescent="0.25">
      <c r="A422" s="25" t="s">
        <v>235</v>
      </c>
      <c r="B422" s="17" t="s">
        <v>221</v>
      </c>
      <c r="C422" s="17" t="s">
        <v>6</v>
      </c>
      <c r="D422" s="37" t="s">
        <v>249</v>
      </c>
      <c r="E422" s="17" t="s">
        <v>58</v>
      </c>
      <c r="F422" s="95">
        <f t="shared" si="651"/>
        <v>2971</v>
      </c>
      <c r="G422" s="95">
        <f t="shared" si="651"/>
        <v>7000</v>
      </c>
      <c r="H422" s="95">
        <f t="shared" si="651"/>
        <v>9971</v>
      </c>
      <c r="I422" s="95">
        <f t="shared" si="651"/>
        <v>0</v>
      </c>
      <c r="J422" s="95">
        <f t="shared" si="651"/>
        <v>9971</v>
      </c>
      <c r="K422" s="95">
        <f t="shared" si="651"/>
        <v>0</v>
      </c>
      <c r="L422" s="95">
        <f t="shared" si="651"/>
        <v>9971</v>
      </c>
      <c r="M422" s="95">
        <f t="shared" si="651"/>
        <v>0</v>
      </c>
      <c r="N422" s="95">
        <f t="shared" si="651"/>
        <v>9971</v>
      </c>
      <c r="O422" s="95">
        <f t="shared" si="651"/>
        <v>0</v>
      </c>
      <c r="P422" s="95">
        <f t="shared" si="651"/>
        <v>9971</v>
      </c>
      <c r="Q422" s="95">
        <f t="shared" si="651"/>
        <v>0</v>
      </c>
      <c r="R422" s="95">
        <f t="shared" si="651"/>
        <v>9971</v>
      </c>
      <c r="S422" s="95">
        <f t="shared" si="651"/>
        <v>-9971</v>
      </c>
      <c r="T422" s="95">
        <f t="shared" si="651"/>
        <v>0</v>
      </c>
      <c r="U422" s="95">
        <f t="shared" si="652"/>
        <v>0</v>
      </c>
      <c r="V422" s="95">
        <f t="shared" si="652"/>
        <v>0</v>
      </c>
      <c r="W422" s="95">
        <f t="shared" si="652"/>
        <v>0</v>
      </c>
      <c r="X422" s="95">
        <f t="shared" si="652"/>
        <v>0</v>
      </c>
      <c r="Y422" s="95">
        <f t="shared" si="652"/>
        <v>0</v>
      </c>
      <c r="Z422" s="95">
        <f t="shared" si="652"/>
        <v>0</v>
      </c>
    </row>
    <row r="423" spans="1:26" ht="33" hidden="1" outlineLevel="1" x14ac:dyDescent="0.25">
      <c r="A423" s="20" t="s">
        <v>100</v>
      </c>
      <c r="B423" s="17" t="s">
        <v>221</v>
      </c>
      <c r="C423" s="17" t="s">
        <v>6</v>
      </c>
      <c r="D423" s="37" t="s">
        <v>249</v>
      </c>
      <c r="E423" s="17" t="s">
        <v>101</v>
      </c>
      <c r="F423" s="95">
        <f t="shared" si="651"/>
        <v>2971</v>
      </c>
      <c r="G423" s="95">
        <f t="shared" si="651"/>
        <v>7000</v>
      </c>
      <c r="H423" s="95">
        <f t="shared" si="651"/>
        <v>9971</v>
      </c>
      <c r="I423" s="95">
        <f t="shared" si="651"/>
        <v>0</v>
      </c>
      <c r="J423" s="95">
        <f t="shared" si="651"/>
        <v>9971</v>
      </c>
      <c r="K423" s="95">
        <f t="shared" si="651"/>
        <v>0</v>
      </c>
      <c r="L423" s="95">
        <f t="shared" si="651"/>
        <v>9971</v>
      </c>
      <c r="M423" s="95">
        <f t="shared" si="651"/>
        <v>0</v>
      </c>
      <c r="N423" s="95">
        <f t="shared" si="651"/>
        <v>9971</v>
      </c>
      <c r="O423" s="95">
        <f t="shared" si="651"/>
        <v>0</v>
      </c>
      <c r="P423" s="95">
        <f t="shared" si="651"/>
        <v>9971</v>
      </c>
      <c r="Q423" s="95">
        <f t="shared" si="651"/>
        <v>0</v>
      </c>
      <c r="R423" s="129">
        <f t="shared" si="651"/>
        <v>9971</v>
      </c>
      <c r="S423" s="95">
        <f t="shared" si="651"/>
        <v>-9971</v>
      </c>
      <c r="T423" s="95">
        <f t="shared" si="651"/>
        <v>0</v>
      </c>
      <c r="U423" s="95">
        <f t="shared" si="652"/>
        <v>0</v>
      </c>
      <c r="V423" s="95">
        <f t="shared" si="652"/>
        <v>0</v>
      </c>
      <c r="W423" s="95">
        <f t="shared" si="652"/>
        <v>0</v>
      </c>
      <c r="X423" s="95">
        <f t="shared" si="652"/>
        <v>0</v>
      </c>
      <c r="Y423" s="95">
        <f t="shared" si="652"/>
        <v>0</v>
      </c>
      <c r="Z423" s="95">
        <f t="shared" si="652"/>
        <v>0</v>
      </c>
    </row>
    <row r="424" spans="1:26" ht="16.5" hidden="1" outlineLevel="1" x14ac:dyDescent="0.25">
      <c r="A424" s="25" t="s">
        <v>228</v>
      </c>
      <c r="B424" s="17" t="s">
        <v>221</v>
      </c>
      <c r="C424" s="17" t="s">
        <v>6</v>
      </c>
      <c r="D424" s="37" t="s">
        <v>249</v>
      </c>
      <c r="E424" s="17" t="s">
        <v>229</v>
      </c>
      <c r="F424" s="95">
        <v>2971</v>
      </c>
      <c r="G424" s="95">
        <v>7000</v>
      </c>
      <c r="H424" s="95">
        <f>F424+G424</f>
        <v>9971</v>
      </c>
      <c r="I424" s="95">
        <v>0</v>
      </c>
      <c r="J424" s="95">
        <f>H424+I424</f>
        <v>9971</v>
      </c>
      <c r="K424" s="95">
        <v>0</v>
      </c>
      <c r="L424" s="95">
        <f>J424+K424</f>
        <v>9971</v>
      </c>
      <c r="M424" s="95">
        <v>0</v>
      </c>
      <c r="N424" s="95">
        <f>L424+M424</f>
        <v>9971</v>
      </c>
      <c r="O424" s="95">
        <v>0</v>
      </c>
      <c r="P424" s="95">
        <f>N424+O424</f>
        <v>9971</v>
      </c>
      <c r="Q424" s="95">
        <v>0</v>
      </c>
      <c r="R424" s="129">
        <f>P424+Q424</f>
        <v>9971</v>
      </c>
      <c r="S424" s="95">
        <v>-9971</v>
      </c>
      <c r="T424" s="95">
        <f>R424+S424</f>
        <v>0</v>
      </c>
      <c r="U424" s="95">
        <v>0</v>
      </c>
      <c r="V424" s="95">
        <f>T424+U424</f>
        <v>0</v>
      </c>
      <c r="W424" s="95">
        <v>0</v>
      </c>
      <c r="X424" s="95">
        <f>V424+W424</f>
        <v>0</v>
      </c>
      <c r="Y424" s="95">
        <v>0</v>
      </c>
      <c r="Z424" s="95">
        <f>X424+Y424</f>
        <v>0</v>
      </c>
    </row>
    <row r="425" spans="1:26" ht="33" hidden="1" outlineLevel="1" x14ac:dyDescent="0.25">
      <c r="A425" s="30" t="s">
        <v>250</v>
      </c>
      <c r="B425" s="27" t="s">
        <v>221</v>
      </c>
      <c r="C425" s="27" t="s">
        <v>6</v>
      </c>
      <c r="D425" s="42" t="s">
        <v>251</v>
      </c>
      <c r="E425" s="27" t="s">
        <v>58</v>
      </c>
      <c r="F425" s="96">
        <f t="shared" ref="F425:Y427" si="653">F426</f>
        <v>6105</v>
      </c>
      <c r="G425" s="96">
        <f t="shared" si="653"/>
        <v>0</v>
      </c>
      <c r="H425" s="96">
        <f t="shared" si="653"/>
        <v>6105</v>
      </c>
      <c r="I425" s="96">
        <f t="shared" si="653"/>
        <v>0</v>
      </c>
      <c r="J425" s="96">
        <f t="shared" si="653"/>
        <v>6105</v>
      </c>
      <c r="K425" s="96">
        <f t="shared" si="653"/>
        <v>0</v>
      </c>
      <c r="L425" s="96">
        <f t="shared" si="653"/>
        <v>6105</v>
      </c>
      <c r="M425" s="95">
        <f t="shared" si="653"/>
        <v>0</v>
      </c>
      <c r="N425" s="96">
        <f t="shared" si="653"/>
        <v>6105</v>
      </c>
      <c r="O425" s="96">
        <f t="shared" si="653"/>
        <v>0</v>
      </c>
      <c r="P425" s="96">
        <f t="shared" si="653"/>
        <v>6105</v>
      </c>
      <c r="Q425" s="96">
        <f t="shared" si="653"/>
        <v>0</v>
      </c>
      <c r="R425" s="96">
        <f t="shared" si="653"/>
        <v>6105</v>
      </c>
      <c r="S425" s="96">
        <f t="shared" si="653"/>
        <v>-6105</v>
      </c>
      <c r="T425" s="96">
        <f t="shared" si="653"/>
        <v>0</v>
      </c>
      <c r="U425" s="96">
        <f t="shared" si="653"/>
        <v>0</v>
      </c>
      <c r="V425" s="96">
        <f t="shared" ref="U425:Z427" si="654">V426</f>
        <v>0</v>
      </c>
      <c r="W425" s="96">
        <f t="shared" si="653"/>
        <v>0</v>
      </c>
      <c r="X425" s="96">
        <f t="shared" si="654"/>
        <v>0</v>
      </c>
      <c r="Y425" s="96">
        <f t="shared" si="653"/>
        <v>0</v>
      </c>
      <c r="Z425" s="96">
        <f t="shared" si="654"/>
        <v>0</v>
      </c>
    </row>
    <row r="426" spans="1:26" ht="16.5" hidden="1" outlineLevel="1" x14ac:dyDescent="0.25">
      <c r="A426" s="25" t="s">
        <v>235</v>
      </c>
      <c r="B426" s="17" t="s">
        <v>221</v>
      </c>
      <c r="C426" s="17" t="s">
        <v>6</v>
      </c>
      <c r="D426" s="37" t="s">
        <v>252</v>
      </c>
      <c r="E426" s="17" t="s">
        <v>58</v>
      </c>
      <c r="F426" s="95">
        <f t="shared" si="653"/>
        <v>6105</v>
      </c>
      <c r="G426" s="95">
        <f t="shared" si="653"/>
        <v>0</v>
      </c>
      <c r="H426" s="95">
        <f t="shared" si="653"/>
        <v>6105</v>
      </c>
      <c r="I426" s="95">
        <f t="shared" si="653"/>
        <v>0</v>
      </c>
      <c r="J426" s="95">
        <f t="shared" si="653"/>
        <v>6105</v>
      </c>
      <c r="K426" s="95">
        <f t="shared" si="653"/>
        <v>0</v>
      </c>
      <c r="L426" s="95">
        <f t="shared" si="653"/>
        <v>6105</v>
      </c>
      <c r="M426" s="95">
        <f t="shared" si="653"/>
        <v>0</v>
      </c>
      <c r="N426" s="95">
        <f t="shared" si="653"/>
        <v>6105</v>
      </c>
      <c r="O426" s="95">
        <f t="shared" si="653"/>
        <v>0</v>
      </c>
      <c r="P426" s="95">
        <f t="shared" si="653"/>
        <v>6105</v>
      </c>
      <c r="Q426" s="95">
        <f t="shared" si="653"/>
        <v>0</v>
      </c>
      <c r="R426" s="95">
        <f t="shared" si="653"/>
        <v>6105</v>
      </c>
      <c r="S426" s="95">
        <f t="shared" si="653"/>
        <v>-6105</v>
      </c>
      <c r="T426" s="95">
        <f t="shared" si="653"/>
        <v>0</v>
      </c>
      <c r="U426" s="95">
        <f t="shared" si="654"/>
        <v>0</v>
      </c>
      <c r="V426" s="95">
        <f t="shared" si="654"/>
        <v>0</v>
      </c>
      <c r="W426" s="95">
        <f t="shared" si="654"/>
        <v>0</v>
      </c>
      <c r="X426" s="95">
        <f t="shared" si="654"/>
        <v>0</v>
      </c>
      <c r="Y426" s="95">
        <f t="shared" si="654"/>
        <v>0</v>
      </c>
      <c r="Z426" s="95">
        <f t="shared" si="654"/>
        <v>0</v>
      </c>
    </row>
    <row r="427" spans="1:26" ht="33" hidden="1" outlineLevel="1" x14ac:dyDescent="0.25">
      <c r="A427" s="20" t="s">
        <v>100</v>
      </c>
      <c r="B427" s="17" t="s">
        <v>221</v>
      </c>
      <c r="C427" s="17" t="s">
        <v>6</v>
      </c>
      <c r="D427" s="37" t="s">
        <v>252</v>
      </c>
      <c r="E427" s="17" t="s">
        <v>101</v>
      </c>
      <c r="F427" s="95">
        <f t="shared" si="653"/>
        <v>6105</v>
      </c>
      <c r="G427" s="95">
        <f t="shared" si="653"/>
        <v>0</v>
      </c>
      <c r="H427" s="95">
        <f t="shared" si="653"/>
        <v>6105</v>
      </c>
      <c r="I427" s="95">
        <f t="shared" si="653"/>
        <v>0</v>
      </c>
      <c r="J427" s="95">
        <f t="shared" si="653"/>
        <v>6105</v>
      </c>
      <c r="K427" s="95">
        <f t="shared" si="653"/>
        <v>0</v>
      </c>
      <c r="L427" s="95">
        <f t="shared" si="653"/>
        <v>6105</v>
      </c>
      <c r="M427" s="95">
        <f t="shared" si="653"/>
        <v>0</v>
      </c>
      <c r="N427" s="95">
        <f t="shared" si="653"/>
        <v>6105</v>
      </c>
      <c r="O427" s="95">
        <f t="shared" si="653"/>
        <v>0</v>
      </c>
      <c r="P427" s="95">
        <f t="shared" si="653"/>
        <v>6105</v>
      </c>
      <c r="Q427" s="95">
        <f t="shared" si="653"/>
        <v>0</v>
      </c>
      <c r="R427" s="129">
        <f t="shared" si="653"/>
        <v>6105</v>
      </c>
      <c r="S427" s="95">
        <f t="shared" si="653"/>
        <v>-6105</v>
      </c>
      <c r="T427" s="95">
        <f t="shared" si="653"/>
        <v>0</v>
      </c>
      <c r="U427" s="95">
        <f t="shared" si="654"/>
        <v>0</v>
      </c>
      <c r="V427" s="95">
        <f t="shared" si="654"/>
        <v>0</v>
      </c>
      <c r="W427" s="95">
        <f t="shared" si="654"/>
        <v>0</v>
      </c>
      <c r="X427" s="95">
        <f t="shared" si="654"/>
        <v>0</v>
      </c>
      <c r="Y427" s="95">
        <f t="shared" si="654"/>
        <v>0</v>
      </c>
      <c r="Z427" s="95">
        <f t="shared" si="654"/>
        <v>0</v>
      </c>
    </row>
    <row r="428" spans="1:26" ht="16.5" hidden="1" outlineLevel="1" x14ac:dyDescent="0.25">
      <c r="A428" s="25" t="s">
        <v>228</v>
      </c>
      <c r="B428" s="17" t="s">
        <v>221</v>
      </c>
      <c r="C428" s="17" t="s">
        <v>6</v>
      </c>
      <c r="D428" s="37" t="s">
        <v>252</v>
      </c>
      <c r="E428" s="17" t="s">
        <v>229</v>
      </c>
      <c r="F428" s="95">
        <v>6105</v>
      </c>
      <c r="G428" s="95">
        <v>0</v>
      </c>
      <c r="H428" s="95">
        <f>F428+G428</f>
        <v>6105</v>
      </c>
      <c r="I428" s="95">
        <v>0</v>
      </c>
      <c r="J428" s="95">
        <f>H428+I428</f>
        <v>6105</v>
      </c>
      <c r="K428" s="95">
        <v>0</v>
      </c>
      <c r="L428" s="95">
        <f>J428+K428</f>
        <v>6105</v>
      </c>
      <c r="M428" s="95">
        <v>0</v>
      </c>
      <c r="N428" s="95">
        <f>L428+M428</f>
        <v>6105</v>
      </c>
      <c r="O428" s="95">
        <v>0</v>
      </c>
      <c r="P428" s="95">
        <f>N428+O428</f>
        <v>6105</v>
      </c>
      <c r="Q428" s="95">
        <v>0</v>
      </c>
      <c r="R428" s="129">
        <f>P428+Q428</f>
        <v>6105</v>
      </c>
      <c r="S428" s="95">
        <v>-6105</v>
      </c>
      <c r="T428" s="95">
        <f>R428+S428</f>
        <v>0</v>
      </c>
      <c r="U428" s="95">
        <v>0</v>
      </c>
      <c r="V428" s="95">
        <f>T428+U428</f>
        <v>0</v>
      </c>
      <c r="W428" s="95">
        <v>0</v>
      </c>
      <c r="X428" s="95">
        <f>V428+W428</f>
        <v>0</v>
      </c>
      <c r="Y428" s="95">
        <v>0</v>
      </c>
      <c r="Z428" s="95">
        <f>X428+Y428</f>
        <v>0</v>
      </c>
    </row>
    <row r="429" spans="1:26" ht="16.5" hidden="1" outlineLevel="1" x14ac:dyDescent="0.25">
      <c r="A429" s="26" t="s">
        <v>253</v>
      </c>
      <c r="B429" s="27" t="s">
        <v>221</v>
      </c>
      <c r="C429" s="27" t="s">
        <v>6</v>
      </c>
      <c r="D429" s="28" t="s">
        <v>254</v>
      </c>
      <c r="E429" s="19" t="s">
        <v>58</v>
      </c>
      <c r="F429" s="88">
        <f t="shared" ref="F429:Y432" si="655">F430</f>
        <v>3046</v>
      </c>
      <c r="G429" s="88">
        <f t="shared" si="655"/>
        <v>0</v>
      </c>
      <c r="H429" s="88">
        <f t="shared" si="655"/>
        <v>3046</v>
      </c>
      <c r="I429" s="88">
        <f t="shared" si="655"/>
        <v>0</v>
      </c>
      <c r="J429" s="88">
        <f t="shared" si="655"/>
        <v>3046</v>
      </c>
      <c r="K429" s="88">
        <f t="shared" si="655"/>
        <v>717.1</v>
      </c>
      <c r="L429" s="88">
        <f t="shared" si="655"/>
        <v>3763.1</v>
      </c>
      <c r="M429" s="95">
        <f t="shared" si="655"/>
        <v>0</v>
      </c>
      <c r="N429" s="96">
        <f t="shared" si="655"/>
        <v>3763.1</v>
      </c>
      <c r="O429" s="96">
        <f t="shared" si="655"/>
        <v>0</v>
      </c>
      <c r="P429" s="96">
        <f t="shared" si="655"/>
        <v>3763.1</v>
      </c>
      <c r="Q429" s="96">
        <f t="shared" si="655"/>
        <v>0</v>
      </c>
      <c r="R429" s="96">
        <f t="shared" si="655"/>
        <v>3763.1</v>
      </c>
      <c r="S429" s="96">
        <f t="shared" si="655"/>
        <v>-3763.1</v>
      </c>
      <c r="T429" s="96">
        <f t="shared" si="655"/>
        <v>0</v>
      </c>
      <c r="U429" s="96">
        <f t="shared" si="655"/>
        <v>0</v>
      </c>
      <c r="V429" s="96">
        <f t="shared" ref="U429:Z432" si="656">V430</f>
        <v>0</v>
      </c>
      <c r="W429" s="96">
        <f t="shared" si="655"/>
        <v>0</v>
      </c>
      <c r="X429" s="96">
        <f t="shared" si="656"/>
        <v>0</v>
      </c>
      <c r="Y429" s="96">
        <f t="shared" si="655"/>
        <v>0</v>
      </c>
      <c r="Z429" s="96">
        <f t="shared" si="656"/>
        <v>0</v>
      </c>
    </row>
    <row r="430" spans="1:26" ht="21" hidden="1" customHeight="1" outlineLevel="1" x14ac:dyDescent="0.25">
      <c r="A430" s="20" t="s">
        <v>112</v>
      </c>
      <c r="B430" s="17" t="s">
        <v>221</v>
      </c>
      <c r="C430" s="17" t="s">
        <v>6</v>
      </c>
      <c r="D430" s="18" t="s">
        <v>263</v>
      </c>
      <c r="E430" s="19" t="s">
        <v>58</v>
      </c>
      <c r="F430" s="85">
        <f t="shared" si="655"/>
        <v>3046</v>
      </c>
      <c r="G430" s="85">
        <f t="shared" si="655"/>
        <v>0</v>
      </c>
      <c r="H430" s="85">
        <f t="shared" si="655"/>
        <v>3046</v>
      </c>
      <c r="I430" s="85">
        <f t="shared" si="655"/>
        <v>0</v>
      </c>
      <c r="J430" s="85">
        <f t="shared" si="655"/>
        <v>3046</v>
      </c>
      <c r="K430" s="85">
        <f t="shared" si="655"/>
        <v>717.1</v>
      </c>
      <c r="L430" s="85">
        <f t="shared" si="655"/>
        <v>3763.1</v>
      </c>
      <c r="M430" s="95">
        <f t="shared" si="655"/>
        <v>0</v>
      </c>
      <c r="N430" s="95">
        <f t="shared" si="655"/>
        <v>3763.1</v>
      </c>
      <c r="O430" s="95">
        <f t="shared" si="655"/>
        <v>0</v>
      </c>
      <c r="P430" s="95">
        <f t="shared" si="655"/>
        <v>3763.1</v>
      </c>
      <c r="Q430" s="95">
        <f t="shared" si="655"/>
        <v>0</v>
      </c>
      <c r="R430" s="95">
        <f t="shared" si="655"/>
        <v>3763.1</v>
      </c>
      <c r="S430" s="95">
        <f t="shared" si="655"/>
        <v>-3763.1</v>
      </c>
      <c r="T430" s="95">
        <f t="shared" si="655"/>
        <v>0</v>
      </c>
      <c r="U430" s="95">
        <f t="shared" si="656"/>
        <v>0</v>
      </c>
      <c r="V430" s="95">
        <f t="shared" si="656"/>
        <v>0</v>
      </c>
      <c r="W430" s="95">
        <f t="shared" si="656"/>
        <v>0</v>
      </c>
      <c r="X430" s="95">
        <f t="shared" si="656"/>
        <v>0</v>
      </c>
      <c r="Y430" s="95">
        <f t="shared" si="656"/>
        <v>0</v>
      </c>
      <c r="Z430" s="95">
        <f t="shared" si="656"/>
        <v>0</v>
      </c>
    </row>
    <row r="431" spans="1:26" ht="33" hidden="1" outlineLevel="1" x14ac:dyDescent="0.25">
      <c r="A431" s="20" t="s">
        <v>463</v>
      </c>
      <c r="B431" s="17" t="s">
        <v>221</v>
      </c>
      <c r="C431" s="17" t="s">
        <v>6</v>
      </c>
      <c r="D431" s="18" t="s">
        <v>462</v>
      </c>
      <c r="E431" s="19" t="s">
        <v>58</v>
      </c>
      <c r="F431" s="85">
        <f t="shared" si="655"/>
        <v>3046</v>
      </c>
      <c r="G431" s="85">
        <f t="shared" si="655"/>
        <v>0</v>
      </c>
      <c r="H431" s="85">
        <f t="shared" si="655"/>
        <v>3046</v>
      </c>
      <c r="I431" s="85">
        <f t="shared" si="655"/>
        <v>0</v>
      </c>
      <c r="J431" s="85">
        <f t="shared" si="655"/>
        <v>3046</v>
      </c>
      <c r="K431" s="85">
        <f t="shared" si="655"/>
        <v>717.1</v>
      </c>
      <c r="L431" s="85">
        <f t="shared" si="655"/>
        <v>3763.1</v>
      </c>
      <c r="M431" s="95">
        <f t="shared" si="655"/>
        <v>0</v>
      </c>
      <c r="N431" s="95">
        <f t="shared" si="655"/>
        <v>3763.1</v>
      </c>
      <c r="O431" s="95">
        <f t="shared" si="655"/>
        <v>0</v>
      </c>
      <c r="P431" s="95">
        <f t="shared" si="655"/>
        <v>3763.1</v>
      </c>
      <c r="Q431" s="95">
        <f t="shared" si="655"/>
        <v>0</v>
      </c>
      <c r="R431" s="95">
        <f t="shared" si="655"/>
        <v>3763.1</v>
      </c>
      <c r="S431" s="95">
        <f t="shared" si="655"/>
        <v>-3763.1</v>
      </c>
      <c r="T431" s="95">
        <f t="shared" si="655"/>
        <v>0</v>
      </c>
      <c r="U431" s="95">
        <f t="shared" si="656"/>
        <v>0</v>
      </c>
      <c r="V431" s="95">
        <f t="shared" si="656"/>
        <v>0</v>
      </c>
      <c r="W431" s="95">
        <f t="shared" si="656"/>
        <v>0</v>
      </c>
      <c r="X431" s="95">
        <f t="shared" si="656"/>
        <v>0</v>
      </c>
      <c r="Y431" s="95">
        <f t="shared" si="656"/>
        <v>0</v>
      </c>
      <c r="Z431" s="95">
        <f t="shared" si="656"/>
        <v>0</v>
      </c>
    </row>
    <row r="432" spans="1:26" ht="33" hidden="1" outlineLevel="1" x14ac:dyDescent="0.25">
      <c r="A432" s="20" t="s">
        <v>100</v>
      </c>
      <c r="B432" s="17" t="s">
        <v>221</v>
      </c>
      <c r="C432" s="17" t="s">
        <v>6</v>
      </c>
      <c r="D432" s="18" t="s">
        <v>462</v>
      </c>
      <c r="E432" s="19" t="s">
        <v>101</v>
      </c>
      <c r="F432" s="85">
        <f t="shared" si="655"/>
        <v>3046</v>
      </c>
      <c r="G432" s="85">
        <f t="shared" si="655"/>
        <v>0</v>
      </c>
      <c r="H432" s="85">
        <f t="shared" si="655"/>
        <v>3046</v>
      </c>
      <c r="I432" s="85">
        <f t="shared" si="655"/>
        <v>0</v>
      </c>
      <c r="J432" s="85">
        <f t="shared" si="655"/>
        <v>3046</v>
      </c>
      <c r="K432" s="85">
        <f t="shared" si="655"/>
        <v>717.1</v>
      </c>
      <c r="L432" s="85">
        <f t="shared" si="655"/>
        <v>3763.1</v>
      </c>
      <c r="M432" s="95">
        <f t="shared" si="655"/>
        <v>0</v>
      </c>
      <c r="N432" s="95">
        <f t="shared" si="655"/>
        <v>3763.1</v>
      </c>
      <c r="O432" s="95">
        <f t="shared" si="655"/>
        <v>0</v>
      </c>
      <c r="P432" s="95">
        <f t="shared" si="655"/>
        <v>3763.1</v>
      </c>
      <c r="Q432" s="95">
        <f t="shared" si="655"/>
        <v>0</v>
      </c>
      <c r="R432" s="129">
        <f t="shared" si="655"/>
        <v>3763.1</v>
      </c>
      <c r="S432" s="95">
        <f t="shared" si="655"/>
        <v>-3763.1</v>
      </c>
      <c r="T432" s="95">
        <f t="shared" si="655"/>
        <v>0</v>
      </c>
      <c r="U432" s="95">
        <f t="shared" si="656"/>
        <v>0</v>
      </c>
      <c r="V432" s="95">
        <f t="shared" si="656"/>
        <v>0</v>
      </c>
      <c r="W432" s="95">
        <f t="shared" si="656"/>
        <v>0</v>
      </c>
      <c r="X432" s="95">
        <f t="shared" si="656"/>
        <v>0</v>
      </c>
      <c r="Y432" s="95">
        <f t="shared" si="656"/>
        <v>0</v>
      </c>
      <c r="Z432" s="95">
        <f t="shared" si="656"/>
        <v>0</v>
      </c>
    </row>
    <row r="433" spans="1:26" ht="16.5" hidden="1" outlineLevel="1" x14ac:dyDescent="0.25">
      <c r="A433" s="20" t="s">
        <v>228</v>
      </c>
      <c r="B433" s="17" t="s">
        <v>221</v>
      </c>
      <c r="C433" s="17" t="s">
        <v>6</v>
      </c>
      <c r="D433" s="18" t="s">
        <v>462</v>
      </c>
      <c r="E433" s="19" t="s">
        <v>229</v>
      </c>
      <c r="F433" s="95">
        <v>3046</v>
      </c>
      <c r="G433" s="95">
        <v>0</v>
      </c>
      <c r="H433" s="95">
        <f>F433+G433</f>
        <v>3046</v>
      </c>
      <c r="I433" s="95">
        <v>0</v>
      </c>
      <c r="J433" s="95">
        <f>H433+I433</f>
        <v>3046</v>
      </c>
      <c r="K433" s="95">
        <v>717.1</v>
      </c>
      <c r="L433" s="95">
        <f>J433+K433</f>
        <v>3763.1</v>
      </c>
      <c r="M433" s="95">
        <v>0</v>
      </c>
      <c r="N433" s="95">
        <f>L433+M433</f>
        <v>3763.1</v>
      </c>
      <c r="O433" s="95">
        <v>0</v>
      </c>
      <c r="P433" s="95">
        <f>N433+O433</f>
        <v>3763.1</v>
      </c>
      <c r="Q433" s="95">
        <v>0</v>
      </c>
      <c r="R433" s="129">
        <f>P433+Q433</f>
        <v>3763.1</v>
      </c>
      <c r="S433" s="95">
        <v>-3763.1</v>
      </c>
      <c r="T433" s="95">
        <f>R433+S433</f>
        <v>0</v>
      </c>
      <c r="U433" s="95">
        <v>0</v>
      </c>
      <c r="V433" s="95">
        <f>T433+U433</f>
        <v>0</v>
      </c>
      <c r="W433" s="95">
        <v>0</v>
      </c>
      <c r="X433" s="95">
        <f>V433+W433</f>
        <v>0</v>
      </c>
      <c r="Y433" s="95">
        <v>0</v>
      </c>
      <c r="Z433" s="95">
        <f>X433+Y433</f>
        <v>0</v>
      </c>
    </row>
    <row r="434" spans="1:26" ht="34.5" collapsed="1" x14ac:dyDescent="0.3">
      <c r="A434" s="12" t="s">
        <v>422</v>
      </c>
      <c r="B434" s="13" t="s">
        <v>221</v>
      </c>
      <c r="C434" s="13" t="s">
        <v>6</v>
      </c>
      <c r="D434" s="34" t="s">
        <v>255</v>
      </c>
      <c r="E434" s="13" t="s">
        <v>58</v>
      </c>
      <c r="F434" s="94">
        <f t="shared" ref="F434:Z434" si="657">F435</f>
        <v>76335</v>
      </c>
      <c r="G434" s="94">
        <f t="shared" si="657"/>
        <v>0</v>
      </c>
      <c r="H434" s="94">
        <f t="shared" si="657"/>
        <v>76335</v>
      </c>
      <c r="I434" s="94">
        <f t="shared" si="657"/>
        <v>-3000</v>
      </c>
      <c r="J434" s="94">
        <f t="shared" si="657"/>
        <v>73335</v>
      </c>
      <c r="K434" s="94">
        <f t="shared" si="657"/>
        <v>-48570.9</v>
      </c>
      <c r="L434" s="94">
        <f t="shared" si="657"/>
        <v>24764.1</v>
      </c>
      <c r="M434" s="95">
        <f t="shared" si="657"/>
        <v>0</v>
      </c>
      <c r="N434" s="94">
        <f t="shared" si="657"/>
        <v>24764.1</v>
      </c>
      <c r="O434" s="94">
        <f t="shared" si="657"/>
        <v>0</v>
      </c>
      <c r="P434" s="94">
        <f t="shared" si="657"/>
        <v>24764.1</v>
      </c>
      <c r="Q434" s="94">
        <f t="shared" si="657"/>
        <v>0</v>
      </c>
      <c r="R434" s="94">
        <f t="shared" si="657"/>
        <v>24764.1</v>
      </c>
      <c r="S434" s="94">
        <f t="shared" si="657"/>
        <v>-23429.1</v>
      </c>
      <c r="T434" s="94">
        <f t="shared" si="657"/>
        <v>1335</v>
      </c>
      <c r="U434" s="94">
        <f t="shared" si="657"/>
        <v>0</v>
      </c>
      <c r="V434" s="94">
        <f t="shared" si="657"/>
        <v>1335</v>
      </c>
      <c r="W434" s="94">
        <f t="shared" si="657"/>
        <v>0</v>
      </c>
      <c r="X434" s="94">
        <f t="shared" si="657"/>
        <v>1335</v>
      </c>
      <c r="Y434" s="94">
        <f t="shared" si="657"/>
        <v>-827</v>
      </c>
      <c r="Z434" s="94">
        <f t="shared" si="657"/>
        <v>508</v>
      </c>
    </row>
    <row r="435" spans="1:26" ht="19.899999999999999" customHeight="1" x14ac:dyDescent="0.25">
      <c r="A435" s="25" t="s">
        <v>112</v>
      </c>
      <c r="B435" s="17" t="s">
        <v>221</v>
      </c>
      <c r="C435" s="17" t="s">
        <v>6</v>
      </c>
      <c r="D435" s="37" t="s">
        <v>256</v>
      </c>
      <c r="E435" s="27" t="s">
        <v>58</v>
      </c>
      <c r="F435" s="95">
        <f t="shared" ref="F435:H435" si="658">F436+F439</f>
        <v>76335</v>
      </c>
      <c r="G435" s="95">
        <f t="shared" si="658"/>
        <v>0</v>
      </c>
      <c r="H435" s="95">
        <f t="shared" si="658"/>
        <v>76335</v>
      </c>
      <c r="I435" s="95">
        <f t="shared" ref="I435:J435" si="659">I436+I439</f>
        <v>-3000</v>
      </c>
      <c r="J435" s="95">
        <f t="shared" si="659"/>
        <v>73335</v>
      </c>
      <c r="K435" s="95">
        <f t="shared" ref="K435:L435" si="660">K436+K439</f>
        <v>-48570.9</v>
      </c>
      <c r="L435" s="95">
        <f t="shared" si="660"/>
        <v>24764.1</v>
      </c>
      <c r="M435" s="95">
        <f t="shared" ref="M435:N435" si="661">M436+M439</f>
        <v>0</v>
      </c>
      <c r="N435" s="95">
        <f t="shared" si="661"/>
        <v>24764.1</v>
      </c>
      <c r="O435" s="95">
        <f t="shared" ref="O435:P435" si="662">O436+O439</f>
        <v>0</v>
      </c>
      <c r="P435" s="95">
        <f t="shared" si="662"/>
        <v>24764.1</v>
      </c>
      <c r="Q435" s="95">
        <f t="shared" ref="Q435:R435" si="663">Q436+Q439</f>
        <v>0</v>
      </c>
      <c r="R435" s="95">
        <f t="shared" si="663"/>
        <v>24764.1</v>
      </c>
      <c r="S435" s="95">
        <f t="shared" ref="S435:T435" si="664">S436+S439</f>
        <v>-23429.1</v>
      </c>
      <c r="T435" s="95">
        <f t="shared" si="664"/>
        <v>1335</v>
      </c>
      <c r="U435" s="95">
        <f t="shared" ref="U435:V435" si="665">U436+U439</f>
        <v>0</v>
      </c>
      <c r="V435" s="95">
        <f t="shared" si="665"/>
        <v>1335</v>
      </c>
      <c r="W435" s="95">
        <f t="shared" ref="W435:X435" si="666">W436+W439</f>
        <v>0</v>
      </c>
      <c r="X435" s="95">
        <f t="shared" si="666"/>
        <v>1335</v>
      </c>
      <c r="Y435" s="95">
        <f t="shared" ref="Y435:Z435" si="667">Y436+Y439</f>
        <v>-827</v>
      </c>
      <c r="Z435" s="95">
        <f t="shared" si="667"/>
        <v>508</v>
      </c>
    </row>
    <row r="436" spans="1:26" ht="33" x14ac:dyDescent="0.25">
      <c r="A436" s="25" t="s">
        <v>264</v>
      </c>
      <c r="B436" s="17" t="s">
        <v>221</v>
      </c>
      <c r="C436" s="17" t="s">
        <v>6</v>
      </c>
      <c r="D436" s="37" t="s">
        <v>265</v>
      </c>
      <c r="E436" s="17" t="s">
        <v>58</v>
      </c>
      <c r="F436" s="95">
        <f t="shared" ref="F436:Y437" si="668">F437</f>
        <v>75000</v>
      </c>
      <c r="G436" s="95">
        <f t="shared" si="668"/>
        <v>0</v>
      </c>
      <c r="H436" s="95">
        <f t="shared" si="668"/>
        <v>75000</v>
      </c>
      <c r="I436" s="95">
        <f t="shared" si="668"/>
        <v>-3000</v>
      </c>
      <c r="J436" s="95">
        <f t="shared" si="668"/>
        <v>72000</v>
      </c>
      <c r="K436" s="95">
        <f t="shared" si="668"/>
        <v>-48570.9</v>
      </c>
      <c r="L436" s="95">
        <f t="shared" si="668"/>
        <v>23429.1</v>
      </c>
      <c r="M436" s="95">
        <f t="shared" si="668"/>
        <v>0</v>
      </c>
      <c r="N436" s="95">
        <f t="shared" si="668"/>
        <v>23429.1</v>
      </c>
      <c r="O436" s="95">
        <f t="shared" si="668"/>
        <v>0</v>
      </c>
      <c r="P436" s="95">
        <f t="shared" si="668"/>
        <v>23429.1</v>
      </c>
      <c r="Q436" s="95">
        <f t="shared" si="668"/>
        <v>0</v>
      </c>
      <c r="R436" s="95">
        <f t="shared" si="668"/>
        <v>23429.1</v>
      </c>
      <c r="S436" s="95">
        <f t="shared" si="668"/>
        <v>-23429.1</v>
      </c>
      <c r="T436" s="95">
        <f t="shared" si="668"/>
        <v>0</v>
      </c>
      <c r="U436" s="95">
        <f t="shared" si="668"/>
        <v>0</v>
      </c>
      <c r="V436" s="95">
        <f t="shared" ref="U436:Z437" si="669">V437</f>
        <v>0</v>
      </c>
      <c r="W436" s="95">
        <f t="shared" si="668"/>
        <v>0</v>
      </c>
      <c r="X436" s="95">
        <f t="shared" si="669"/>
        <v>0</v>
      </c>
      <c r="Y436" s="95">
        <f t="shared" si="668"/>
        <v>0</v>
      </c>
      <c r="Z436" s="95">
        <f t="shared" si="669"/>
        <v>0</v>
      </c>
    </row>
    <row r="437" spans="1:26" ht="33" x14ac:dyDescent="0.25">
      <c r="A437" s="20" t="s">
        <v>100</v>
      </c>
      <c r="B437" s="17" t="s">
        <v>221</v>
      </c>
      <c r="C437" s="17" t="s">
        <v>6</v>
      </c>
      <c r="D437" s="37" t="s">
        <v>265</v>
      </c>
      <c r="E437" s="17" t="s">
        <v>101</v>
      </c>
      <c r="F437" s="95">
        <f t="shared" si="668"/>
        <v>75000</v>
      </c>
      <c r="G437" s="95">
        <f t="shared" si="668"/>
        <v>0</v>
      </c>
      <c r="H437" s="95">
        <f t="shared" si="668"/>
        <v>75000</v>
      </c>
      <c r="I437" s="95">
        <f t="shared" si="668"/>
        <v>-3000</v>
      </c>
      <c r="J437" s="95">
        <f t="shared" si="668"/>
        <v>72000</v>
      </c>
      <c r="K437" s="95">
        <f t="shared" si="668"/>
        <v>-48570.9</v>
      </c>
      <c r="L437" s="95">
        <f t="shared" si="668"/>
        <v>23429.1</v>
      </c>
      <c r="M437" s="95">
        <f t="shared" si="668"/>
        <v>0</v>
      </c>
      <c r="N437" s="95">
        <f t="shared" si="668"/>
        <v>23429.1</v>
      </c>
      <c r="O437" s="95">
        <f t="shared" si="668"/>
        <v>0</v>
      </c>
      <c r="P437" s="95">
        <f t="shared" si="668"/>
        <v>23429.1</v>
      </c>
      <c r="Q437" s="95">
        <f t="shared" si="668"/>
        <v>0</v>
      </c>
      <c r="R437" s="129">
        <f t="shared" si="668"/>
        <v>23429.1</v>
      </c>
      <c r="S437" s="95">
        <f t="shared" si="668"/>
        <v>-23429.1</v>
      </c>
      <c r="T437" s="95">
        <f t="shared" si="668"/>
        <v>0</v>
      </c>
      <c r="U437" s="95">
        <f t="shared" si="669"/>
        <v>0</v>
      </c>
      <c r="V437" s="95">
        <f t="shared" si="669"/>
        <v>0</v>
      </c>
      <c r="W437" s="95">
        <f t="shared" si="669"/>
        <v>0</v>
      </c>
      <c r="X437" s="95">
        <f t="shared" si="669"/>
        <v>0</v>
      </c>
      <c r="Y437" s="95">
        <f t="shared" si="669"/>
        <v>0</v>
      </c>
      <c r="Z437" s="95">
        <f t="shared" si="669"/>
        <v>0</v>
      </c>
    </row>
    <row r="438" spans="1:26" ht="16.5" x14ac:dyDescent="0.25">
      <c r="A438" s="25" t="s">
        <v>228</v>
      </c>
      <c r="B438" s="17" t="s">
        <v>221</v>
      </c>
      <c r="C438" s="17" t="s">
        <v>6</v>
      </c>
      <c r="D438" s="37" t="s">
        <v>265</v>
      </c>
      <c r="E438" s="17" t="s">
        <v>229</v>
      </c>
      <c r="F438" s="95">
        <v>75000</v>
      </c>
      <c r="G438" s="95">
        <v>0</v>
      </c>
      <c r="H438" s="95">
        <f>F438+G438</f>
        <v>75000</v>
      </c>
      <c r="I438" s="95">
        <v>-3000</v>
      </c>
      <c r="J438" s="95">
        <f>H438+I438</f>
        <v>72000</v>
      </c>
      <c r="K438" s="95">
        <v>-48570.9</v>
      </c>
      <c r="L438" s="95">
        <f>J438+K438</f>
        <v>23429.1</v>
      </c>
      <c r="M438" s="95">
        <v>0</v>
      </c>
      <c r="N438" s="95">
        <f>L438+M438</f>
        <v>23429.1</v>
      </c>
      <c r="O438" s="95">
        <v>0</v>
      </c>
      <c r="P438" s="95">
        <f>N438+O438</f>
        <v>23429.1</v>
      </c>
      <c r="Q438" s="95">
        <v>0</v>
      </c>
      <c r="R438" s="129">
        <f>P438+Q438</f>
        <v>23429.1</v>
      </c>
      <c r="S438" s="95">
        <v>-23429.1</v>
      </c>
      <c r="T438" s="95">
        <f>R438+S438</f>
        <v>0</v>
      </c>
      <c r="U438" s="95">
        <v>0</v>
      </c>
      <c r="V438" s="95">
        <f>T438+U438</f>
        <v>0</v>
      </c>
      <c r="W438" s="95">
        <v>0</v>
      </c>
      <c r="X438" s="95">
        <f>V438+W438</f>
        <v>0</v>
      </c>
      <c r="Y438" s="95">
        <v>0</v>
      </c>
      <c r="Z438" s="95">
        <f>X438+Y438</f>
        <v>0</v>
      </c>
    </row>
    <row r="439" spans="1:26" ht="33" x14ac:dyDescent="0.25">
      <c r="A439" s="25" t="s">
        <v>266</v>
      </c>
      <c r="B439" s="17" t="s">
        <v>221</v>
      </c>
      <c r="C439" s="17" t="s">
        <v>6</v>
      </c>
      <c r="D439" s="37" t="s">
        <v>267</v>
      </c>
      <c r="E439" s="17" t="s">
        <v>58</v>
      </c>
      <c r="F439" s="95">
        <f t="shared" ref="F439:Y440" si="670">F440</f>
        <v>1335</v>
      </c>
      <c r="G439" s="95">
        <f t="shared" si="670"/>
        <v>0</v>
      </c>
      <c r="H439" s="95">
        <f t="shared" si="670"/>
        <v>1335</v>
      </c>
      <c r="I439" s="95">
        <f t="shared" si="670"/>
        <v>0</v>
      </c>
      <c r="J439" s="95">
        <f t="shared" si="670"/>
        <v>1335</v>
      </c>
      <c r="K439" s="95">
        <f t="shared" si="670"/>
        <v>0</v>
      </c>
      <c r="L439" s="95">
        <f t="shared" si="670"/>
        <v>1335</v>
      </c>
      <c r="M439" s="95">
        <f t="shared" si="670"/>
        <v>0</v>
      </c>
      <c r="N439" s="95">
        <f t="shared" si="670"/>
        <v>1335</v>
      </c>
      <c r="O439" s="95">
        <f t="shared" si="670"/>
        <v>0</v>
      </c>
      <c r="P439" s="95">
        <f t="shared" si="670"/>
        <v>1335</v>
      </c>
      <c r="Q439" s="95">
        <f t="shared" si="670"/>
        <v>0</v>
      </c>
      <c r="R439" s="95">
        <f t="shared" si="670"/>
        <v>1335</v>
      </c>
      <c r="S439" s="95">
        <f t="shared" si="670"/>
        <v>0</v>
      </c>
      <c r="T439" s="95">
        <f t="shared" si="670"/>
        <v>1335</v>
      </c>
      <c r="U439" s="95">
        <f t="shared" si="670"/>
        <v>0</v>
      </c>
      <c r="V439" s="95">
        <f t="shared" ref="U439:Z440" si="671">V440</f>
        <v>1335</v>
      </c>
      <c r="W439" s="95">
        <f t="shared" si="670"/>
        <v>0</v>
      </c>
      <c r="X439" s="95">
        <f t="shared" si="671"/>
        <v>1335</v>
      </c>
      <c r="Y439" s="95">
        <f t="shared" si="670"/>
        <v>-827</v>
      </c>
      <c r="Z439" s="95">
        <f t="shared" si="671"/>
        <v>508</v>
      </c>
    </row>
    <row r="440" spans="1:26" ht="33" x14ac:dyDescent="0.25">
      <c r="A440" s="25" t="s">
        <v>21</v>
      </c>
      <c r="B440" s="17" t="s">
        <v>221</v>
      </c>
      <c r="C440" s="17" t="s">
        <v>6</v>
      </c>
      <c r="D440" s="37" t="s">
        <v>267</v>
      </c>
      <c r="E440" s="17" t="s">
        <v>59</v>
      </c>
      <c r="F440" s="95">
        <f t="shared" si="670"/>
        <v>1335</v>
      </c>
      <c r="G440" s="95">
        <f t="shared" si="670"/>
        <v>0</v>
      </c>
      <c r="H440" s="95">
        <f t="shared" si="670"/>
        <v>1335</v>
      </c>
      <c r="I440" s="95">
        <f t="shared" si="670"/>
        <v>0</v>
      </c>
      <c r="J440" s="95">
        <f t="shared" si="670"/>
        <v>1335</v>
      </c>
      <c r="K440" s="95">
        <f t="shared" si="670"/>
        <v>0</v>
      </c>
      <c r="L440" s="95">
        <f t="shared" si="670"/>
        <v>1335</v>
      </c>
      <c r="M440" s="95">
        <f t="shared" si="670"/>
        <v>0</v>
      </c>
      <c r="N440" s="95">
        <f t="shared" si="670"/>
        <v>1335</v>
      </c>
      <c r="O440" s="95">
        <f t="shared" si="670"/>
        <v>0</v>
      </c>
      <c r="P440" s="95">
        <f t="shared" si="670"/>
        <v>1335</v>
      </c>
      <c r="Q440" s="95">
        <f t="shared" si="670"/>
        <v>0</v>
      </c>
      <c r="R440" s="129">
        <f t="shared" si="670"/>
        <v>1335</v>
      </c>
      <c r="S440" s="95">
        <f t="shared" si="670"/>
        <v>0</v>
      </c>
      <c r="T440" s="95">
        <f t="shared" si="670"/>
        <v>1335</v>
      </c>
      <c r="U440" s="95">
        <f t="shared" si="671"/>
        <v>0</v>
      </c>
      <c r="V440" s="95">
        <f t="shared" si="671"/>
        <v>1335</v>
      </c>
      <c r="W440" s="95">
        <f t="shared" si="671"/>
        <v>0</v>
      </c>
      <c r="X440" s="95">
        <f t="shared" si="671"/>
        <v>1335</v>
      </c>
      <c r="Y440" s="95">
        <f t="shared" si="671"/>
        <v>-827</v>
      </c>
      <c r="Z440" s="95">
        <f t="shared" si="671"/>
        <v>508</v>
      </c>
    </row>
    <row r="441" spans="1:26" ht="33" x14ac:dyDescent="0.25">
      <c r="A441" s="25" t="s">
        <v>22</v>
      </c>
      <c r="B441" s="17" t="s">
        <v>221</v>
      </c>
      <c r="C441" s="17" t="s">
        <v>6</v>
      </c>
      <c r="D441" s="37" t="s">
        <v>267</v>
      </c>
      <c r="E441" s="17" t="s">
        <v>60</v>
      </c>
      <c r="F441" s="95">
        <v>1335</v>
      </c>
      <c r="G441" s="95">
        <v>0</v>
      </c>
      <c r="H441" s="95">
        <f>F441+G441</f>
        <v>1335</v>
      </c>
      <c r="I441" s="95">
        <v>0</v>
      </c>
      <c r="J441" s="95">
        <f>H441+I441</f>
        <v>1335</v>
      </c>
      <c r="K441" s="95">
        <v>0</v>
      </c>
      <c r="L441" s="95">
        <f>J441+K441</f>
        <v>1335</v>
      </c>
      <c r="M441" s="95">
        <v>0</v>
      </c>
      <c r="N441" s="95">
        <f>L441+M441</f>
        <v>1335</v>
      </c>
      <c r="O441" s="95">
        <v>0</v>
      </c>
      <c r="P441" s="95">
        <f>N441+O441</f>
        <v>1335</v>
      </c>
      <c r="Q441" s="95">
        <v>0</v>
      </c>
      <c r="R441" s="129">
        <f>P441+Q441</f>
        <v>1335</v>
      </c>
      <c r="S441" s="95">
        <v>0</v>
      </c>
      <c r="T441" s="95">
        <f>R441+S441</f>
        <v>1335</v>
      </c>
      <c r="U441" s="95">
        <v>0</v>
      </c>
      <c r="V441" s="95">
        <f>T441+U441</f>
        <v>1335</v>
      </c>
      <c r="W441" s="95">
        <v>0</v>
      </c>
      <c r="X441" s="95">
        <f>V441+W441</f>
        <v>1335</v>
      </c>
      <c r="Y441" s="95">
        <v>-827</v>
      </c>
      <c r="Z441" s="95">
        <f>X441+Y441</f>
        <v>508</v>
      </c>
    </row>
    <row r="442" spans="1:26" ht="16.5" hidden="1" outlineLevel="1" x14ac:dyDescent="0.25">
      <c r="A442" s="21" t="s">
        <v>268</v>
      </c>
      <c r="B442" s="9" t="s">
        <v>221</v>
      </c>
      <c r="C442" s="9" t="s">
        <v>16</v>
      </c>
      <c r="D442" s="10"/>
      <c r="E442" s="23"/>
      <c r="F442" s="93">
        <f>F443+F448+F478+F468</f>
        <v>248439.5</v>
      </c>
      <c r="G442" s="93">
        <f t="shared" ref="G442:H442" si="672">G443+G448+G478+G468</f>
        <v>16249</v>
      </c>
      <c r="H442" s="93">
        <f t="shared" si="672"/>
        <v>264688.5</v>
      </c>
      <c r="I442" s="93">
        <f t="shared" ref="I442:J442" si="673">I443+I448+I478+I468</f>
        <v>2207</v>
      </c>
      <c r="J442" s="93">
        <f t="shared" si="673"/>
        <v>266895.5</v>
      </c>
      <c r="K442" s="93">
        <f t="shared" ref="K442:L442" si="674">K443+K448+K478+K468</f>
        <v>5372</v>
      </c>
      <c r="L442" s="93">
        <f t="shared" si="674"/>
        <v>272267.5</v>
      </c>
      <c r="M442" s="95">
        <f t="shared" ref="M442:N442" si="675">M443+M448+M478+M468</f>
        <v>0</v>
      </c>
      <c r="N442" s="93">
        <f t="shared" si="675"/>
        <v>272267.5</v>
      </c>
      <c r="O442" s="93">
        <f t="shared" ref="O442:P442" si="676">O443+O448+O478+O468</f>
        <v>597</v>
      </c>
      <c r="P442" s="93">
        <f t="shared" si="676"/>
        <v>272864.5</v>
      </c>
      <c r="Q442" s="93">
        <f t="shared" ref="Q442:R442" si="677">Q443+Q448+Q478+Q468</f>
        <v>0</v>
      </c>
      <c r="R442" s="93">
        <f t="shared" si="677"/>
        <v>272864.5</v>
      </c>
      <c r="S442" s="93">
        <f t="shared" ref="S442:T442" si="678">S443+S448+S478+S468</f>
        <v>-272864.5</v>
      </c>
      <c r="T442" s="93">
        <f t="shared" si="678"/>
        <v>0</v>
      </c>
      <c r="U442" s="93">
        <f t="shared" ref="U442:V442" si="679">U443+U448+U478+U468</f>
        <v>0</v>
      </c>
      <c r="V442" s="93">
        <f t="shared" si="679"/>
        <v>0</v>
      </c>
      <c r="W442" s="93">
        <f t="shared" ref="W442:X442" si="680">W443+W448+W478+W468</f>
        <v>0</v>
      </c>
      <c r="X442" s="93">
        <f t="shared" si="680"/>
        <v>0</v>
      </c>
      <c r="Y442" s="93">
        <f t="shared" ref="Y442:Z442" si="681">Y443+Y448+Y478+Y468</f>
        <v>0</v>
      </c>
      <c r="Z442" s="93">
        <f t="shared" si="681"/>
        <v>0</v>
      </c>
    </row>
    <row r="443" spans="1:26" ht="33" hidden="1" outlineLevel="1" x14ac:dyDescent="0.25">
      <c r="A443" s="44" t="s">
        <v>419</v>
      </c>
      <c r="B443" s="45" t="s">
        <v>221</v>
      </c>
      <c r="C443" s="45" t="s">
        <v>16</v>
      </c>
      <c r="D443" s="52" t="s">
        <v>223</v>
      </c>
      <c r="E443" s="71"/>
      <c r="F443" s="97">
        <f t="shared" ref="F443:Y446" si="682">F444</f>
        <v>7323</v>
      </c>
      <c r="G443" s="97">
        <f t="shared" si="682"/>
        <v>0</v>
      </c>
      <c r="H443" s="97">
        <f t="shared" si="682"/>
        <v>7323</v>
      </c>
      <c r="I443" s="97">
        <f t="shared" si="682"/>
        <v>0</v>
      </c>
      <c r="J443" s="97">
        <f t="shared" si="682"/>
        <v>7323</v>
      </c>
      <c r="K443" s="97">
        <f t="shared" si="682"/>
        <v>0</v>
      </c>
      <c r="L443" s="97">
        <f t="shared" si="682"/>
        <v>7323</v>
      </c>
      <c r="M443" s="95">
        <f t="shared" si="682"/>
        <v>0</v>
      </c>
      <c r="N443" s="97">
        <f t="shared" si="682"/>
        <v>7323</v>
      </c>
      <c r="O443" s="97">
        <f t="shared" si="682"/>
        <v>0</v>
      </c>
      <c r="P443" s="97">
        <f t="shared" si="682"/>
        <v>7323</v>
      </c>
      <c r="Q443" s="97">
        <f t="shared" si="682"/>
        <v>0</v>
      </c>
      <c r="R443" s="97">
        <f t="shared" si="682"/>
        <v>7323</v>
      </c>
      <c r="S443" s="97">
        <f t="shared" si="682"/>
        <v>-7323</v>
      </c>
      <c r="T443" s="97">
        <f t="shared" si="682"/>
        <v>0</v>
      </c>
      <c r="U443" s="97">
        <f t="shared" si="682"/>
        <v>0</v>
      </c>
      <c r="V443" s="97">
        <f t="shared" ref="U443:Z446" si="683">V444</f>
        <v>0</v>
      </c>
      <c r="W443" s="97">
        <f t="shared" si="682"/>
        <v>0</v>
      </c>
      <c r="X443" s="97">
        <f t="shared" si="683"/>
        <v>0</v>
      </c>
      <c r="Y443" s="97">
        <f t="shared" si="682"/>
        <v>0</v>
      </c>
      <c r="Z443" s="97">
        <f t="shared" si="683"/>
        <v>0</v>
      </c>
    </row>
    <row r="444" spans="1:26" ht="34.5" hidden="1" outlineLevel="1" x14ac:dyDescent="0.3">
      <c r="A444" s="12" t="s">
        <v>422</v>
      </c>
      <c r="B444" s="13" t="s">
        <v>221</v>
      </c>
      <c r="C444" s="13" t="s">
        <v>16</v>
      </c>
      <c r="D444" s="34" t="s">
        <v>255</v>
      </c>
      <c r="E444" s="13"/>
      <c r="F444" s="94">
        <f t="shared" si="682"/>
        <v>7323</v>
      </c>
      <c r="G444" s="94">
        <f t="shared" si="682"/>
        <v>0</v>
      </c>
      <c r="H444" s="94">
        <f t="shared" si="682"/>
        <v>7323</v>
      </c>
      <c r="I444" s="94">
        <f t="shared" si="682"/>
        <v>0</v>
      </c>
      <c r="J444" s="94">
        <f t="shared" si="682"/>
        <v>7323</v>
      </c>
      <c r="K444" s="94">
        <f t="shared" si="682"/>
        <v>0</v>
      </c>
      <c r="L444" s="94">
        <f t="shared" si="682"/>
        <v>7323</v>
      </c>
      <c r="M444" s="95">
        <f t="shared" si="682"/>
        <v>0</v>
      </c>
      <c r="N444" s="94">
        <f t="shared" si="682"/>
        <v>7323</v>
      </c>
      <c r="O444" s="94">
        <f t="shared" si="682"/>
        <v>0</v>
      </c>
      <c r="P444" s="94">
        <f t="shared" si="682"/>
        <v>7323</v>
      </c>
      <c r="Q444" s="94">
        <f t="shared" si="682"/>
        <v>0</v>
      </c>
      <c r="R444" s="94">
        <f t="shared" si="682"/>
        <v>7323</v>
      </c>
      <c r="S444" s="94">
        <f t="shared" si="682"/>
        <v>-7323</v>
      </c>
      <c r="T444" s="94">
        <f t="shared" si="682"/>
        <v>0</v>
      </c>
      <c r="U444" s="94">
        <f t="shared" si="683"/>
        <v>0</v>
      </c>
      <c r="V444" s="94">
        <f t="shared" si="683"/>
        <v>0</v>
      </c>
      <c r="W444" s="94">
        <f t="shared" si="683"/>
        <v>0</v>
      </c>
      <c r="X444" s="94">
        <f t="shared" si="683"/>
        <v>0</v>
      </c>
      <c r="Y444" s="94">
        <f t="shared" si="683"/>
        <v>0</v>
      </c>
      <c r="Z444" s="94">
        <f t="shared" si="683"/>
        <v>0</v>
      </c>
    </row>
    <row r="445" spans="1:26" ht="16.5" hidden="1" outlineLevel="1" x14ac:dyDescent="0.25">
      <c r="A445" s="30" t="s">
        <v>269</v>
      </c>
      <c r="B445" s="27" t="s">
        <v>221</v>
      </c>
      <c r="C445" s="27" t="s">
        <v>16</v>
      </c>
      <c r="D445" s="42" t="s">
        <v>270</v>
      </c>
      <c r="E445" s="27"/>
      <c r="F445" s="96">
        <f t="shared" si="682"/>
        <v>7323</v>
      </c>
      <c r="G445" s="96">
        <f t="shared" si="682"/>
        <v>0</v>
      </c>
      <c r="H445" s="96">
        <f t="shared" si="682"/>
        <v>7323</v>
      </c>
      <c r="I445" s="96">
        <f t="shared" si="682"/>
        <v>0</v>
      </c>
      <c r="J445" s="96">
        <f t="shared" si="682"/>
        <v>7323</v>
      </c>
      <c r="K445" s="96">
        <f t="shared" si="682"/>
        <v>0</v>
      </c>
      <c r="L445" s="96">
        <f t="shared" si="682"/>
        <v>7323</v>
      </c>
      <c r="M445" s="95">
        <f t="shared" si="682"/>
        <v>0</v>
      </c>
      <c r="N445" s="95">
        <f t="shared" si="682"/>
        <v>7323</v>
      </c>
      <c r="O445" s="95">
        <f t="shared" si="682"/>
        <v>0</v>
      </c>
      <c r="P445" s="95">
        <f t="shared" si="682"/>
        <v>7323</v>
      </c>
      <c r="Q445" s="95">
        <f t="shared" si="682"/>
        <v>0</v>
      </c>
      <c r="R445" s="95">
        <f t="shared" si="682"/>
        <v>7323</v>
      </c>
      <c r="S445" s="95">
        <f t="shared" si="682"/>
        <v>-7323</v>
      </c>
      <c r="T445" s="95">
        <f t="shared" si="682"/>
        <v>0</v>
      </c>
      <c r="U445" s="95">
        <f t="shared" si="683"/>
        <v>0</v>
      </c>
      <c r="V445" s="95">
        <f t="shared" si="683"/>
        <v>0</v>
      </c>
      <c r="W445" s="95">
        <f t="shared" si="683"/>
        <v>0</v>
      </c>
      <c r="X445" s="95">
        <f t="shared" si="683"/>
        <v>0</v>
      </c>
      <c r="Y445" s="95">
        <f t="shared" si="683"/>
        <v>0</v>
      </c>
      <c r="Z445" s="95">
        <f t="shared" si="683"/>
        <v>0</v>
      </c>
    </row>
    <row r="446" spans="1:26" ht="33" hidden="1" outlineLevel="1" x14ac:dyDescent="0.25">
      <c r="A446" s="20" t="s">
        <v>100</v>
      </c>
      <c r="B446" s="17" t="s">
        <v>221</v>
      </c>
      <c r="C446" s="17" t="s">
        <v>16</v>
      </c>
      <c r="D446" s="37" t="s">
        <v>270</v>
      </c>
      <c r="E446" s="17" t="s">
        <v>101</v>
      </c>
      <c r="F446" s="95">
        <f t="shared" si="682"/>
        <v>7323</v>
      </c>
      <c r="G446" s="95">
        <f t="shared" si="682"/>
        <v>0</v>
      </c>
      <c r="H446" s="95">
        <f t="shared" si="682"/>
        <v>7323</v>
      </c>
      <c r="I446" s="95">
        <f t="shared" si="682"/>
        <v>0</v>
      </c>
      <c r="J446" s="95">
        <f t="shared" si="682"/>
        <v>7323</v>
      </c>
      <c r="K446" s="95">
        <f t="shared" si="682"/>
        <v>0</v>
      </c>
      <c r="L446" s="95">
        <f t="shared" si="682"/>
        <v>7323</v>
      </c>
      <c r="M446" s="95">
        <f t="shared" si="682"/>
        <v>0</v>
      </c>
      <c r="N446" s="95">
        <f t="shared" si="682"/>
        <v>7323</v>
      </c>
      <c r="O446" s="95">
        <f t="shared" si="682"/>
        <v>0</v>
      </c>
      <c r="P446" s="95">
        <f t="shared" si="682"/>
        <v>7323</v>
      </c>
      <c r="Q446" s="95">
        <f t="shared" si="682"/>
        <v>0</v>
      </c>
      <c r="R446" s="129">
        <f t="shared" si="682"/>
        <v>7323</v>
      </c>
      <c r="S446" s="95">
        <f t="shared" si="682"/>
        <v>-7323</v>
      </c>
      <c r="T446" s="95">
        <f t="shared" si="682"/>
        <v>0</v>
      </c>
      <c r="U446" s="95">
        <f t="shared" si="683"/>
        <v>0</v>
      </c>
      <c r="V446" s="95">
        <f t="shared" si="683"/>
        <v>0</v>
      </c>
      <c r="W446" s="95">
        <f t="shared" si="683"/>
        <v>0</v>
      </c>
      <c r="X446" s="95">
        <f t="shared" si="683"/>
        <v>0</v>
      </c>
      <c r="Y446" s="95">
        <f t="shared" si="683"/>
        <v>0</v>
      </c>
      <c r="Z446" s="95">
        <f t="shared" si="683"/>
        <v>0</v>
      </c>
    </row>
    <row r="447" spans="1:26" ht="16.5" hidden="1" outlineLevel="1" x14ac:dyDescent="0.25">
      <c r="A447" s="25" t="s">
        <v>228</v>
      </c>
      <c r="B447" s="17" t="s">
        <v>221</v>
      </c>
      <c r="C447" s="17" t="s">
        <v>16</v>
      </c>
      <c r="D447" s="37" t="s">
        <v>270</v>
      </c>
      <c r="E447" s="17" t="s">
        <v>229</v>
      </c>
      <c r="F447" s="95">
        <v>7323</v>
      </c>
      <c r="G447" s="95">
        <v>0</v>
      </c>
      <c r="H447" s="95">
        <f>F447+G447</f>
        <v>7323</v>
      </c>
      <c r="I447" s="95">
        <v>0</v>
      </c>
      <c r="J447" s="95">
        <f>H447+I447</f>
        <v>7323</v>
      </c>
      <c r="K447" s="95">
        <v>0</v>
      </c>
      <c r="L447" s="95">
        <f>J447+K447</f>
        <v>7323</v>
      </c>
      <c r="M447" s="95">
        <v>0</v>
      </c>
      <c r="N447" s="95">
        <f>L447+M447</f>
        <v>7323</v>
      </c>
      <c r="O447" s="95">
        <v>0</v>
      </c>
      <c r="P447" s="95">
        <f>N447+O447</f>
        <v>7323</v>
      </c>
      <c r="Q447" s="95">
        <v>0</v>
      </c>
      <c r="R447" s="129">
        <f>P447+Q447</f>
        <v>7323</v>
      </c>
      <c r="S447" s="95">
        <v>-7323</v>
      </c>
      <c r="T447" s="95">
        <f>R447+S447</f>
        <v>0</v>
      </c>
      <c r="U447" s="95">
        <v>0</v>
      </c>
      <c r="V447" s="95">
        <f>T447+U447</f>
        <v>0</v>
      </c>
      <c r="W447" s="95">
        <v>0</v>
      </c>
      <c r="X447" s="95">
        <f>V447+W447</f>
        <v>0</v>
      </c>
      <c r="Y447" s="95">
        <v>0</v>
      </c>
      <c r="Z447" s="95">
        <f>X447+Y447</f>
        <v>0</v>
      </c>
    </row>
    <row r="448" spans="1:26" ht="33" hidden="1" outlineLevel="1" x14ac:dyDescent="0.25">
      <c r="A448" s="44" t="s">
        <v>271</v>
      </c>
      <c r="B448" s="45" t="s">
        <v>221</v>
      </c>
      <c r="C448" s="45" t="s">
        <v>16</v>
      </c>
      <c r="D448" s="52" t="s">
        <v>272</v>
      </c>
      <c r="E448" s="71"/>
      <c r="F448" s="97">
        <f t="shared" ref="F448:Z448" si="684">F449</f>
        <v>133480</v>
      </c>
      <c r="G448" s="97">
        <f t="shared" si="684"/>
        <v>3049</v>
      </c>
      <c r="H448" s="97">
        <f t="shared" si="684"/>
        <v>136529</v>
      </c>
      <c r="I448" s="97">
        <f t="shared" si="684"/>
        <v>2207</v>
      </c>
      <c r="J448" s="97">
        <f t="shared" si="684"/>
        <v>138736</v>
      </c>
      <c r="K448" s="97">
        <f t="shared" si="684"/>
        <v>5372</v>
      </c>
      <c r="L448" s="97">
        <f t="shared" si="684"/>
        <v>144108</v>
      </c>
      <c r="M448" s="95">
        <f t="shared" si="684"/>
        <v>0</v>
      </c>
      <c r="N448" s="97">
        <f t="shared" si="684"/>
        <v>144108</v>
      </c>
      <c r="O448" s="97">
        <f t="shared" si="684"/>
        <v>597</v>
      </c>
      <c r="P448" s="97">
        <f t="shared" si="684"/>
        <v>144705</v>
      </c>
      <c r="Q448" s="97">
        <f t="shared" si="684"/>
        <v>0</v>
      </c>
      <c r="R448" s="97">
        <f t="shared" si="684"/>
        <v>144705</v>
      </c>
      <c r="S448" s="132">
        <f t="shared" si="684"/>
        <v>-144705</v>
      </c>
      <c r="T448" s="97">
        <f t="shared" si="684"/>
        <v>0</v>
      </c>
      <c r="U448" s="132">
        <f t="shared" si="684"/>
        <v>0</v>
      </c>
      <c r="V448" s="97">
        <f t="shared" si="684"/>
        <v>0</v>
      </c>
      <c r="W448" s="132">
        <f t="shared" si="684"/>
        <v>0</v>
      </c>
      <c r="X448" s="97">
        <f t="shared" si="684"/>
        <v>0</v>
      </c>
      <c r="Y448" s="132">
        <f t="shared" si="684"/>
        <v>0</v>
      </c>
      <c r="Z448" s="97">
        <f t="shared" si="684"/>
        <v>0</v>
      </c>
    </row>
    <row r="449" spans="1:26" ht="34.5" hidden="1" outlineLevel="1" x14ac:dyDescent="0.3">
      <c r="A449" s="12" t="s">
        <v>273</v>
      </c>
      <c r="B449" s="13" t="s">
        <v>221</v>
      </c>
      <c r="C449" s="13" t="s">
        <v>16</v>
      </c>
      <c r="D449" s="34" t="s">
        <v>274</v>
      </c>
      <c r="E449" s="15"/>
      <c r="F449" s="94">
        <f t="shared" ref="F449:H449" si="685">F450+F460</f>
        <v>133480</v>
      </c>
      <c r="G449" s="94">
        <f t="shared" si="685"/>
        <v>3049</v>
      </c>
      <c r="H449" s="94">
        <f t="shared" si="685"/>
        <v>136529</v>
      </c>
      <c r="I449" s="94">
        <f t="shared" ref="I449:J449" si="686">I450+I460</f>
        <v>2207</v>
      </c>
      <c r="J449" s="94">
        <f t="shared" si="686"/>
        <v>138736</v>
      </c>
      <c r="K449" s="94">
        <f t="shared" ref="K449:L449" si="687">K450+K460</f>
        <v>5372</v>
      </c>
      <c r="L449" s="94">
        <f t="shared" si="687"/>
        <v>144108</v>
      </c>
      <c r="M449" s="95">
        <f t="shared" ref="M449:N449" si="688">M450+M460</f>
        <v>0</v>
      </c>
      <c r="N449" s="94">
        <f t="shared" si="688"/>
        <v>144108</v>
      </c>
      <c r="O449" s="94">
        <f t="shared" ref="O449:P449" si="689">O450+O460</f>
        <v>597</v>
      </c>
      <c r="P449" s="94">
        <f t="shared" si="689"/>
        <v>144705</v>
      </c>
      <c r="Q449" s="94">
        <f t="shared" ref="Q449:S449" si="690">Q450+Q460</f>
        <v>0</v>
      </c>
      <c r="R449" s="94">
        <f t="shared" si="690"/>
        <v>144705</v>
      </c>
      <c r="S449" s="133">
        <f t="shared" si="690"/>
        <v>-144705</v>
      </c>
      <c r="T449" s="94">
        <f t="shared" ref="T449:U449" si="691">T450+T460</f>
        <v>0</v>
      </c>
      <c r="U449" s="133">
        <f t="shared" si="691"/>
        <v>0</v>
      </c>
      <c r="V449" s="94">
        <f t="shared" ref="V449:W449" si="692">V450+V460</f>
        <v>0</v>
      </c>
      <c r="W449" s="133">
        <f t="shared" si="692"/>
        <v>0</v>
      </c>
      <c r="X449" s="94">
        <f t="shared" ref="X449:Y449" si="693">X450+X460</f>
        <v>0</v>
      </c>
      <c r="Y449" s="133">
        <f t="shared" si="693"/>
        <v>0</v>
      </c>
      <c r="Z449" s="94">
        <f t="shared" ref="Z449" si="694">Z450+Z460</f>
        <v>0</v>
      </c>
    </row>
    <row r="450" spans="1:26" ht="33" hidden="1" outlineLevel="1" x14ac:dyDescent="0.25">
      <c r="A450" s="20" t="s">
        <v>275</v>
      </c>
      <c r="B450" s="17" t="s">
        <v>221</v>
      </c>
      <c r="C450" s="17" t="s">
        <v>16</v>
      </c>
      <c r="D450" s="37" t="s">
        <v>276</v>
      </c>
      <c r="E450" s="19"/>
      <c r="F450" s="95">
        <f t="shared" ref="F450:H450" si="695">F451+F454+F457</f>
        <v>121973</v>
      </c>
      <c r="G450" s="95">
        <f t="shared" si="695"/>
        <v>2449</v>
      </c>
      <c r="H450" s="95">
        <f t="shared" si="695"/>
        <v>124422</v>
      </c>
      <c r="I450" s="95">
        <f t="shared" ref="I450:J450" si="696">I451+I454+I457</f>
        <v>0</v>
      </c>
      <c r="J450" s="95">
        <f t="shared" si="696"/>
        <v>124422</v>
      </c>
      <c r="K450" s="95">
        <f t="shared" ref="K450:L450" si="697">K451+K454+K457</f>
        <v>0</v>
      </c>
      <c r="L450" s="95">
        <f t="shared" si="697"/>
        <v>124422</v>
      </c>
      <c r="M450" s="95">
        <f t="shared" ref="M450:N450" si="698">M451+M454+M457</f>
        <v>0</v>
      </c>
      <c r="N450" s="95">
        <f t="shared" si="698"/>
        <v>124422</v>
      </c>
      <c r="O450" s="95">
        <f t="shared" ref="O450:P450" si="699">O451+O454+O457</f>
        <v>0</v>
      </c>
      <c r="P450" s="95">
        <f t="shared" si="699"/>
        <v>124422</v>
      </c>
      <c r="Q450" s="95">
        <f t="shared" ref="Q450:S450" si="700">Q451+Q454+Q457</f>
        <v>0</v>
      </c>
      <c r="R450" s="95">
        <f t="shared" si="700"/>
        <v>124422</v>
      </c>
      <c r="S450" s="112">
        <f t="shared" si="700"/>
        <v>-124422</v>
      </c>
      <c r="T450" s="95">
        <f t="shared" ref="T450:U450" si="701">T451+T454+T457</f>
        <v>0</v>
      </c>
      <c r="U450" s="112">
        <f t="shared" si="701"/>
        <v>0</v>
      </c>
      <c r="V450" s="95">
        <f t="shared" ref="V450:W450" si="702">V451+V454+V457</f>
        <v>0</v>
      </c>
      <c r="W450" s="112">
        <f t="shared" si="702"/>
        <v>0</v>
      </c>
      <c r="X450" s="95">
        <f t="shared" ref="X450:Y450" si="703">X451+X454+X457</f>
        <v>0</v>
      </c>
      <c r="Y450" s="112">
        <f t="shared" si="703"/>
        <v>0</v>
      </c>
      <c r="Z450" s="95">
        <f t="shared" ref="Z450" si="704">Z451+Z454+Z457</f>
        <v>0</v>
      </c>
    </row>
    <row r="451" spans="1:26" ht="33" hidden="1" outlineLevel="1" x14ac:dyDescent="0.25">
      <c r="A451" s="26" t="s">
        <v>277</v>
      </c>
      <c r="B451" s="27" t="s">
        <v>221</v>
      </c>
      <c r="C451" s="27" t="s">
        <v>16</v>
      </c>
      <c r="D451" s="42" t="s">
        <v>278</v>
      </c>
      <c r="E451" s="27"/>
      <c r="F451" s="96">
        <f t="shared" ref="F451:Y452" si="705">F452</f>
        <v>62863</v>
      </c>
      <c r="G451" s="96">
        <f t="shared" si="705"/>
        <v>0</v>
      </c>
      <c r="H451" s="96">
        <f t="shared" si="705"/>
        <v>62863</v>
      </c>
      <c r="I451" s="96">
        <f t="shared" si="705"/>
        <v>0</v>
      </c>
      <c r="J451" s="96">
        <f t="shared" si="705"/>
        <v>62863</v>
      </c>
      <c r="K451" s="96">
        <f t="shared" si="705"/>
        <v>0</v>
      </c>
      <c r="L451" s="96">
        <f t="shared" si="705"/>
        <v>62863</v>
      </c>
      <c r="M451" s="95">
        <f t="shared" si="705"/>
        <v>0</v>
      </c>
      <c r="N451" s="96">
        <f t="shared" si="705"/>
        <v>62863</v>
      </c>
      <c r="O451" s="96">
        <f t="shared" si="705"/>
        <v>0</v>
      </c>
      <c r="P451" s="96">
        <f t="shared" si="705"/>
        <v>62863</v>
      </c>
      <c r="Q451" s="96">
        <f t="shared" si="705"/>
        <v>0</v>
      </c>
      <c r="R451" s="96">
        <f t="shared" si="705"/>
        <v>62863</v>
      </c>
      <c r="S451" s="111">
        <f t="shared" si="705"/>
        <v>-62863</v>
      </c>
      <c r="T451" s="96">
        <f t="shared" si="705"/>
        <v>0</v>
      </c>
      <c r="U451" s="111">
        <f t="shared" si="705"/>
        <v>0</v>
      </c>
      <c r="V451" s="96">
        <f t="shared" ref="U451:Z452" si="706">V452</f>
        <v>0</v>
      </c>
      <c r="W451" s="111">
        <f t="shared" si="705"/>
        <v>0</v>
      </c>
      <c r="X451" s="96">
        <f t="shared" si="706"/>
        <v>0</v>
      </c>
      <c r="Y451" s="111">
        <f t="shared" si="705"/>
        <v>0</v>
      </c>
      <c r="Z451" s="96">
        <f t="shared" si="706"/>
        <v>0</v>
      </c>
    </row>
    <row r="452" spans="1:26" ht="33" hidden="1" outlineLevel="1" x14ac:dyDescent="0.25">
      <c r="A452" s="20" t="s">
        <v>100</v>
      </c>
      <c r="B452" s="17" t="s">
        <v>221</v>
      </c>
      <c r="C452" s="17" t="s">
        <v>16</v>
      </c>
      <c r="D452" s="37" t="s">
        <v>278</v>
      </c>
      <c r="E452" s="17" t="s">
        <v>101</v>
      </c>
      <c r="F452" s="95">
        <f t="shared" si="705"/>
        <v>62863</v>
      </c>
      <c r="G452" s="95">
        <f t="shared" si="705"/>
        <v>0</v>
      </c>
      <c r="H452" s="95">
        <f t="shared" si="705"/>
        <v>62863</v>
      </c>
      <c r="I452" s="95">
        <f t="shared" si="705"/>
        <v>0</v>
      </c>
      <c r="J452" s="95">
        <f t="shared" si="705"/>
        <v>62863</v>
      </c>
      <c r="K452" s="95">
        <f t="shared" si="705"/>
        <v>0</v>
      </c>
      <c r="L452" s="95">
        <f t="shared" si="705"/>
        <v>62863</v>
      </c>
      <c r="M452" s="95">
        <f t="shared" si="705"/>
        <v>0</v>
      </c>
      <c r="N452" s="95">
        <f t="shared" si="705"/>
        <v>62863</v>
      </c>
      <c r="O452" s="95">
        <f t="shared" si="705"/>
        <v>0</v>
      </c>
      <c r="P452" s="95">
        <f t="shared" si="705"/>
        <v>62863</v>
      </c>
      <c r="Q452" s="95">
        <f t="shared" si="705"/>
        <v>0</v>
      </c>
      <c r="R452" s="129">
        <f t="shared" si="705"/>
        <v>62863</v>
      </c>
      <c r="S452" s="112">
        <f t="shared" si="705"/>
        <v>-62863</v>
      </c>
      <c r="T452" s="95">
        <f t="shared" si="705"/>
        <v>0</v>
      </c>
      <c r="U452" s="112">
        <f t="shared" si="706"/>
        <v>0</v>
      </c>
      <c r="V452" s="95">
        <f t="shared" si="706"/>
        <v>0</v>
      </c>
      <c r="W452" s="112">
        <f t="shared" si="706"/>
        <v>0</v>
      </c>
      <c r="X452" s="95">
        <f t="shared" si="706"/>
        <v>0</v>
      </c>
      <c r="Y452" s="112">
        <f t="shared" si="706"/>
        <v>0</v>
      </c>
      <c r="Z452" s="95">
        <f t="shared" si="706"/>
        <v>0</v>
      </c>
    </row>
    <row r="453" spans="1:26" ht="16.5" hidden="1" outlineLevel="1" x14ac:dyDescent="0.25">
      <c r="A453" s="20" t="s">
        <v>228</v>
      </c>
      <c r="B453" s="17" t="s">
        <v>221</v>
      </c>
      <c r="C453" s="17" t="s">
        <v>16</v>
      </c>
      <c r="D453" s="37" t="s">
        <v>278</v>
      </c>
      <c r="E453" s="17" t="s">
        <v>229</v>
      </c>
      <c r="F453" s="95">
        <v>62863</v>
      </c>
      <c r="G453" s="95">
        <v>0</v>
      </c>
      <c r="H453" s="95">
        <f>F453+G453</f>
        <v>62863</v>
      </c>
      <c r="I453" s="95">
        <v>0</v>
      </c>
      <c r="J453" s="95">
        <f>H453+I453</f>
        <v>62863</v>
      </c>
      <c r="K453" s="95">
        <v>0</v>
      </c>
      <c r="L453" s="95">
        <f>J453+K453</f>
        <v>62863</v>
      </c>
      <c r="M453" s="95">
        <v>0</v>
      </c>
      <c r="N453" s="95">
        <f>L453+M453</f>
        <v>62863</v>
      </c>
      <c r="O453" s="95">
        <v>0</v>
      </c>
      <c r="P453" s="95">
        <f>N453+O453</f>
        <v>62863</v>
      </c>
      <c r="Q453" s="95">
        <v>0</v>
      </c>
      <c r="R453" s="129">
        <f>P453+Q453</f>
        <v>62863</v>
      </c>
      <c r="S453" s="112">
        <v>-62863</v>
      </c>
      <c r="T453" s="95">
        <f>R453+S453</f>
        <v>0</v>
      </c>
      <c r="U453" s="112">
        <v>0</v>
      </c>
      <c r="V453" s="95">
        <f>T453+U453</f>
        <v>0</v>
      </c>
      <c r="W453" s="112">
        <v>0</v>
      </c>
      <c r="X453" s="95">
        <f>V453+W453</f>
        <v>0</v>
      </c>
      <c r="Y453" s="112">
        <v>0</v>
      </c>
      <c r="Z453" s="95">
        <f>X453+Y453</f>
        <v>0</v>
      </c>
    </row>
    <row r="454" spans="1:26" ht="33" hidden="1" outlineLevel="1" x14ac:dyDescent="0.25">
      <c r="A454" s="26" t="s">
        <v>279</v>
      </c>
      <c r="B454" s="27" t="s">
        <v>221</v>
      </c>
      <c r="C454" s="27" t="s">
        <v>16</v>
      </c>
      <c r="D454" s="42" t="s">
        <v>280</v>
      </c>
      <c r="E454" s="27"/>
      <c r="F454" s="96">
        <f t="shared" ref="F454:Y455" si="707">F455</f>
        <v>38035</v>
      </c>
      <c r="G454" s="96">
        <f t="shared" si="707"/>
        <v>2449</v>
      </c>
      <c r="H454" s="96">
        <f t="shared" si="707"/>
        <v>40484</v>
      </c>
      <c r="I454" s="96">
        <f t="shared" si="707"/>
        <v>0</v>
      </c>
      <c r="J454" s="96">
        <f t="shared" si="707"/>
        <v>40484</v>
      </c>
      <c r="K454" s="96">
        <f t="shared" si="707"/>
        <v>0</v>
      </c>
      <c r="L454" s="96">
        <f t="shared" si="707"/>
        <v>40484</v>
      </c>
      <c r="M454" s="95">
        <f t="shared" si="707"/>
        <v>0</v>
      </c>
      <c r="N454" s="96">
        <f t="shared" si="707"/>
        <v>40484</v>
      </c>
      <c r="O454" s="96">
        <f t="shared" si="707"/>
        <v>0</v>
      </c>
      <c r="P454" s="96">
        <f t="shared" si="707"/>
        <v>40484</v>
      </c>
      <c r="Q454" s="96">
        <f t="shared" si="707"/>
        <v>0</v>
      </c>
      <c r="R454" s="96">
        <f t="shared" si="707"/>
        <v>40484</v>
      </c>
      <c r="S454" s="111">
        <f t="shared" si="707"/>
        <v>-40484</v>
      </c>
      <c r="T454" s="96">
        <f t="shared" si="707"/>
        <v>0</v>
      </c>
      <c r="U454" s="111">
        <f t="shared" si="707"/>
        <v>0</v>
      </c>
      <c r="V454" s="96">
        <f t="shared" ref="U454:Z455" si="708">V455</f>
        <v>0</v>
      </c>
      <c r="W454" s="111">
        <f t="shared" si="707"/>
        <v>0</v>
      </c>
      <c r="X454" s="96">
        <f t="shared" si="708"/>
        <v>0</v>
      </c>
      <c r="Y454" s="111">
        <f t="shared" si="707"/>
        <v>0</v>
      </c>
      <c r="Z454" s="96">
        <f t="shared" si="708"/>
        <v>0</v>
      </c>
    </row>
    <row r="455" spans="1:26" ht="33" hidden="1" outlineLevel="1" x14ac:dyDescent="0.25">
      <c r="A455" s="20" t="s">
        <v>100</v>
      </c>
      <c r="B455" s="17" t="s">
        <v>221</v>
      </c>
      <c r="C455" s="17" t="s">
        <v>16</v>
      </c>
      <c r="D455" s="37" t="s">
        <v>280</v>
      </c>
      <c r="E455" s="17" t="s">
        <v>101</v>
      </c>
      <c r="F455" s="95">
        <f t="shared" ref="F455:Z455" si="709">F456</f>
        <v>38035</v>
      </c>
      <c r="G455" s="95">
        <f t="shared" si="709"/>
        <v>2449</v>
      </c>
      <c r="H455" s="95">
        <f t="shared" si="709"/>
        <v>40484</v>
      </c>
      <c r="I455" s="95">
        <f t="shared" si="709"/>
        <v>0</v>
      </c>
      <c r="J455" s="95">
        <f t="shared" si="709"/>
        <v>40484</v>
      </c>
      <c r="K455" s="95">
        <f t="shared" si="709"/>
        <v>0</v>
      </c>
      <c r="L455" s="95">
        <f t="shared" si="709"/>
        <v>40484</v>
      </c>
      <c r="M455" s="95">
        <f t="shared" si="709"/>
        <v>0</v>
      </c>
      <c r="N455" s="95">
        <f t="shared" si="709"/>
        <v>40484</v>
      </c>
      <c r="O455" s="95">
        <f t="shared" si="709"/>
        <v>0</v>
      </c>
      <c r="P455" s="95">
        <f t="shared" si="709"/>
        <v>40484</v>
      </c>
      <c r="Q455" s="95">
        <f t="shared" si="709"/>
        <v>0</v>
      </c>
      <c r="R455" s="129">
        <f t="shared" si="709"/>
        <v>40484</v>
      </c>
      <c r="S455" s="112">
        <f t="shared" si="707"/>
        <v>-40484</v>
      </c>
      <c r="T455" s="95">
        <f t="shared" si="709"/>
        <v>0</v>
      </c>
      <c r="U455" s="112">
        <f t="shared" si="708"/>
        <v>0</v>
      </c>
      <c r="V455" s="95">
        <f t="shared" si="709"/>
        <v>0</v>
      </c>
      <c r="W455" s="112">
        <f t="shared" si="708"/>
        <v>0</v>
      </c>
      <c r="X455" s="95">
        <f t="shared" si="709"/>
        <v>0</v>
      </c>
      <c r="Y455" s="112">
        <f t="shared" si="708"/>
        <v>0</v>
      </c>
      <c r="Z455" s="95">
        <f t="shared" si="709"/>
        <v>0</v>
      </c>
    </row>
    <row r="456" spans="1:26" ht="16.5" hidden="1" outlineLevel="1" x14ac:dyDescent="0.25">
      <c r="A456" s="20" t="s">
        <v>228</v>
      </c>
      <c r="B456" s="17" t="s">
        <v>221</v>
      </c>
      <c r="C456" s="17" t="s">
        <v>16</v>
      </c>
      <c r="D456" s="37" t="s">
        <v>280</v>
      </c>
      <c r="E456" s="17" t="s">
        <v>229</v>
      </c>
      <c r="F456" s="95">
        <v>38035</v>
      </c>
      <c r="G456" s="95">
        <v>2449</v>
      </c>
      <c r="H456" s="95">
        <f>F456+G456</f>
        <v>40484</v>
      </c>
      <c r="I456" s="95">
        <v>0</v>
      </c>
      <c r="J456" s="95">
        <f>H456+I456</f>
        <v>40484</v>
      </c>
      <c r="K456" s="95">
        <v>0</v>
      </c>
      <c r="L456" s="95">
        <f>J456+K456</f>
        <v>40484</v>
      </c>
      <c r="M456" s="95">
        <v>0</v>
      </c>
      <c r="N456" s="95">
        <f>L456+M456</f>
        <v>40484</v>
      </c>
      <c r="O456" s="95">
        <v>0</v>
      </c>
      <c r="P456" s="95">
        <f>N456+O456</f>
        <v>40484</v>
      </c>
      <c r="Q456" s="95">
        <v>0</v>
      </c>
      <c r="R456" s="129">
        <f>P456+Q456</f>
        <v>40484</v>
      </c>
      <c r="S456" s="112">
        <v>-40484</v>
      </c>
      <c r="T456" s="95">
        <f>R456+S456</f>
        <v>0</v>
      </c>
      <c r="U456" s="112">
        <v>0</v>
      </c>
      <c r="V456" s="95">
        <f>T456+U456</f>
        <v>0</v>
      </c>
      <c r="W456" s="112">
        <v>0</v>
      </c>
      <c r="X456" s="95">
        <f>V456+W456</f>
        <v>0</v>
      </c>
      <c r="Y456" s="112">
        <v>0</v>
      </c>
      <c r="Z456" s="95">
        <f>X456+Y456</f>
        <v>0</v>
      </c>
    </row>
    <row r="457" spans="1:26" ht="33" hidden="1" outlineLevel="1" x14ac:dyDescent="0.25">
      <c r="A457" s="26" t="s">
        <v>281</v>
      </c>
      <c r="B457" s="27" t="s">
        <v>221</v>
      </c>
      <c r="C457" s="27" t="s">
        <v>16</v>
      </c>
      <c r="D457" s="42" t="s">
        <v>282</v>
      </c>
      <c r="E457" s="27"/>
      <c r="F457" s="96">
        <f t="shared" ref="F457:Y458" si="710">F458</f>
        <v>21075</v>
      </c>
      <c r="G457" s="96">
        <f t="shared" si="710"/>
        <v>0</v>
      </c>
      <c r="H457" s="96">
        <f t="shared" si="710"/>
        <v>21075</v>
      </c>
      <c r="I457" s="96">
        <f t="shared" si="710"/>
        <v>0</v>
      </c>
      <c r="J457" s="96">
        <f t="shared" si="710"/>
        <v>21075</v>
      </c>
      <c r="K457" s="96">
        <f t="shared" si="710"/>
        <v>0</v>
      </c>
      <c r="L457" s="96">
        <f t="shared" si="710"/>
        <v>21075</v>
      </c>
      <c r="M457" s="95">
        <f t="shared" si="710"/>
        <v>0</v>
      </c>
      <c r="N457" s="96">
        <f t="shared" si="710"/>
        <v>21075</v>
      </c>
      <c r="O457" s="96">
        <f t="shared" si="710"/>
        <v>0</v>
      </c>
      <c r="P457" s="96">
        <f t="shared" si="710"/>
        <v>21075</v>
      </c>
      <c r="Q457" s="96">
        <f t="shared" si="710"/>
        <v>0</v>
      </c>
      <c r="R457" s="96">
        <f t="shared" si="710"/>
        <v>21075</v>
      </c>
      <c r="S457" s="111">
        <f t="shared" si="710"/>
        <v>-21075</v>
      </c>
      <c r="T457" s="96">
        <f t="shared" si="710"/>
        <v>0</v>
      </c>
      <c r="U457" s="111">
        <f t="shared" si="710"/>
        <v>0</v>
      </c>
      <c r="V457" s="96">
        <f t="shared" ref="U457:Z458" si="711">V458</f>
        <v>0</v>
      </c>
      <c r="W457" s="111">
        <f t="shared" si="710"/>
        <v>0</v>
      </c>
      <c r="X457" s="96">
        <f t="shared" si="711"/>
        <v>0</v>
      </c>
      <c r="Y457" s="111">
        <f t="shared" si="710"/>
        <v>0</v>
      </c>
      <c r="Z457" s="96">
        <f t="shared" si="711"/>
        <v>0</v>
      </c>
    </row>
    <row r="458" spans="1:26" ht="33" hidden="1" outlineLevel="1" x14ac:dyDescent="0.25">
      <c r="A458" s="20" t="s">
        <v>100</v>
      </c>
      <c r="B458" s="17" t="s">
        <v>221</v>
      </c>
      <c r="C458" s="17" t="s">
        <v>16</v>
      </c>
      <c r="D458" s="37" t="s">
        <v>282</v>
      </c>
      <c r="E458" s="17" t="s">
        <v>101</v>
      </c>
      <c r="F458" s="95">
        <f t="shared" si="710"/>
        <v>21075</v>
      </c>
      <c r="G458" s="95">
        <f t="shared" si="710"/>
        <v>0</v>
      </c>
      <c r="H458" s="95">
        <f t="shared" si="710"/>
        <v>21075</v>
      </c>
      <c r="I458" s="95">
        <f t="shared" si="710"/>
        <v>0</v>
      </c>
      <c r="J458" s="95">
        <f t="shared" si="710"/>
        <v>21075</v>
      </c>
      <c r="K458" s="95">
        <f t="shared" si="710"/>
        <v>0</v>
      </c>
      <c r="L458" s="95">
        <f t="shared" si="710"/>
        <v>21075</v>
      </c>
      <c r="M458" s="95">
        <f t="shared" si="710"/>
        <v>0</v>
      </c>
      <c r="N458" s="95">
        <f t="shared" si="710"/>
        <v>21075</v>
      </c>
      <c r="O458" s="95">
        <f t="shared" si="710"/>
        <v>0</v>
      </c>
      <c r="P458" s="95">
        <f t="shared" si="710"/>
        <v>21075</v>
      </c>
      <c r="Q458" s="95">
        <f t="shared" si="710"/>
        <v>0</v>
      </c>
      <c r="R458" s="129">
        <f t="shared" si="710"/>
        <v>21075</v>
      </c>
      <c r="S458" s="112">
        <f t="shared" si="710"/>
        <v>-21075</v>
      </c>
      <c r="T458" s="95">
        <f t="shared" si="710"/>
        <v>0</v>
      </c>
      <c r="U458" s="112">
        <f t="shared" si="711"/>
        <v>0</v>
      </c>
      <c r="V458" s="95">
        <f t="shared" si="711"/>
        <v>0</v>
      </c>
      <c r="W458" s="112">
        <f t="shared" si="711"/>
        <v>0</v>
      </c>
      <c r="X458" s="95">
        <f t="shared" si="711"/>
        <v>0</v>
      </c>
      <c r="Y458" s="112">
        <f t="shared" si="711"/>
        <v>0</v>
      </c>
      <c r="Z458" s="95">
        <f t="shared" si="711"/>
        <v>0</v>
      </c>
    </row>
    <row r="459" spans="1:26" ht="16.5" hidden="1" outlineLevel="1" x14ac:dyDescent="0.25">
      <c r="A459" s="20" t="s">
        <v>228</v>
      </c>
      <c r="B459" s="17" t="s">
        <v>221</v>
      </c>
      <c r="C459" s="17" t="s">
        <v>16</v>
      </c>
      <c r="D459" s="37" t="s">
        <v>282</v>
      </c>
      <c r="E459" s="17" t="s">
        <v>229</v>
      </c>
      <c r="F459" s="95">
        <v>21075</v>
      </c>
      <c r="G459" s="95">
        <v>0</v>
      </c>
      <c r="H459" s="95">
        <f>F459+G459</f>
        <v>21075</v>
      </c>
      <c r="I459" s="95">
        <v>0</v>
      </c>
      <c r="J459" s="95">
        <f>H459+I459</f>
        <v>21075</v>
      </c>
      <c r="K459" s="95">
        <v>0</v>
      </c>
      <c r="L459" s="95">
        <f>J459+K459</f>
        <v>21075</v>
      </c>
      <c r="M459" s="95">
        <v>0</v>
      </c>
      <c r="N459" s="95">
        <f>L459+M459</f>
        <v>21075</v>
      </c>
      <c r="O459" s="95">
        <v>0</v>
      </c>
      <c r="P459" s="95">
        <f>N459+O459</f>
        <v>21075</v>
      </c>
      <c r="Q459" s="95">
        <v>0</v>
      </c>
      <c r="R459" s="129">
        <f>P459+Q459</f>
        <v>21075</v>
      </c>
      <c r="S459" s="112">
        <v>-21075</v>
      </c>
      <c r="T459" s="95">
        <f>R459+S459</f>
        <v>0</v>
      </c>
      <c r="U459" s="112">
        <v>0</v>
      </c>
      <c r="V459" s="95">
        <f>T459+U459</f>
        <v>0</v>
      </c>
      <c r="W459" s="112">
        <v>0</v>
      </c>
      <c r="X459" s="95">
        <f>V459+W459</f>
        <v>0</v>
      </c>
      <c r="Y459" s="112">
        <v>0</v>
      </c>
      <c r="Z459" s="95">
        <f>X459+Y459</f>
        <v>0</v>
      </c>
    </row>
    <row r="460" spans="1:26" ht="19.149999999999999" hidden="1" customHeight="1" outlineLevel="1" x14ac:dyDescent="0.25">
      <c r="A460" s="20" t="s">
        <v>112</v>
      </c>
      <c r="B460" s="17" t="s">
        <v>221</v>
      </c>
      <c r="C460" s="17" t="s">
        <v>16</v>
      </c>
      <c r="D460" s="37" t="s">
        <v>283</v>
      </c>
      <c r="E460" s="17"/>
      <c r="F460" s="95">
        <f t="shared" ref="F460:Z460" si="712">F461</f>
        <v>11507</v>
      </c>
      <c r="G460" s="95">
        <f t="shared" si="712"/>
        <v>600</v>
      </c>
      <c r="H460" s="95">
        <f t="shared" si="712"/>
        <v>12107</v>
      </c>
      <c r="I460" s="95">
        <f t="shared" si="712"/>
        <v>2207</v>
      </c>
      <c r="J460" s="95">
        <f t="shared" si="712"/>
        <v>14314</v>
      </c>
      <c r="K460" s="95">
        <f t="shared" si="712"/>
        <v>5372</v>
      </c>
      <c r="L460" s="95">
        <f t="shared" si="712"/>
        <v>19686</v>
      </c>
      <c r="M460" s="95">
        <f t="shared" si="712"/>
        <v>0</v>
      </c>
      <c r="N460" s="95">
        <f t="shared" si="712"/>
        <v>19686</v>
      </c>
      <c r="O460" s="95">
        <f t="shared" si="712"/>
        <v>597</v>
      </c>
      <c r="P460" s="95">
        <f t="shared" si="712"/>
        <v>20283</v>
      </c>
      <c r="Q460" s="95">
        <f t="shared" si="712"/>
        <v>0</v>
      </c>
      <c r="R460" s="95">
        <f t="shared" si="712"/>
        <v>20283</v>
      </c>
      <c r="S460" s="112">
        <f t="shared" si="712"/>
        <v>-20283</v>
      </c>
      <c r="T460" s="95">
        <f t="shared" si="712"/>
        <v>0</v>
      </c>
      <c r="U460" s="112">
        <f t="shared" si="712"/>
        <v>0</v>
      </c>
      <c r="V460" s="95">
        <f t="shared" si="712"/>
        <v>0</v>
      </c>
      <c r="W460" s="112">
        <f t="shared" si="712"/>
        <v>0</v>
      </c>
      <c r="X460" s="95">
        <f t="shared" si="712"/>
        <v>0</v>
      </c>
      <c r="Y460" s="112">
        <f t="shared" si="712"/>
        <v>0</v>
      </c>
      <c r="Z460" s="95">
        <f t="shared" si="712"/>
        <v>0</v>
      </c>
    </row>
    <row r="461" spans="1:26" ht="49.5" hidden="1" outlineLevel="1" x14ac:dyDescent="0.25">
      <c r="A461" s="20" t="s">
        <v>284</v>
      </c>
      <c r="B461" s="17" t="s">
        <v>221</v>
      </c>
      <c r="C461" s="17" t="s">
        <v>16</v>
      </c>
      <c r="D461" s="37" t="s">
        <v>285</v>
      </c>
      <c r="E461" s="36"/>
      <c r="F461" s="95">
        <f>+F465+F462</f>
        <v>11507</v>
      </c>
      <c r="G461" s="95">
        <f t="shared" ref="G461:H461" si="713">+G465+G462</f>
        <v>600</v>
      </c>
      <c r="H461" s="95">
        <f t="shared" si="713"/>
        <v>12107</v>
      </c>
      <c r="I461" s="95">
        <f t="shared" ref="I461:J461" si="714">+I465+I462</f>
        <v>2207</v>
      </c>
      <c r="J461" s="95">
        <f t="shared" si="714"/>
        <v>14314</v>
      </c>
      <c r="K461" s="95">
        <f t="shared" ref="K461:L461" si="715">+K465+K462</f>
        <v>5372</v>
      </c>
      <c r="L461" s="95">
        <f t="shared" si="715"/>
        <v>19686</v>
      </c>
      <c r="M461" s="95">
        <f t="shared" ref="M461:N461" si="716">+M465+M462</f>
        <v>0</v>
      </c>
      <c r="N461" s="95">
        <f t="shared" si="716"/>
        <v>19686</v>
      </c>
      <c r="O461" s="95">
        <f t="shared" ref="O461:P461" si="717">+O465+O462</f>
        <v>597</v>
      </c>
      <c r="P461" s="95">
        <f t="shared" si="717"/>
        <v>20283</v>
      </c>
      <c r="Q461" s="95">
        <f t="shared" ref="Q461:R461" si="718">+Q465+Q462</f>
        <v>0</v>
      </c>
      <c r="R461" s="95">
        <f t="shared" si="718"/>
        <v>20283</v>
      </c>
      <c r="S461" s="112">
        <f t="shared" ref="S461:U461" si="719">S465+S462</f>
        <v>-20283</v>
      </c>
      <c r="T461" s="95">
        <f t="shared" ref="T461:V461" si="720">+T465+T462</f>
        <v>0</v>
      </c>
      <c r="U461" s="112">
        <f t="shared" si="719"/>
        <v>0</v>
      </c>
      <c r="V461" s="95">
        <f t="shared" si="720"/>
        <v>0</v>
      </c>
      <c r="W461" s="112">
        <f t="shared" ref="W461:Y461" si="721">W465+W462</f>
        <v>0</v>
      </c>
      <c r="X461" s="95">
        <f t="shared" ref="X461:Z461" si="722">+X465+X462</f>
        <v>0</v>
      </c>
      <c r="Y461" s="112">
        <f t="shared" si="721"/>
        <v>0</v>
      </c>
      <c r="Z461" s="95">
        <f t="shared" si="722"/>
        <v>0</v>
      </c>
    </row>
    <row r="462" spans="1:26" ht="33" hidden="1" outlineLevel="1" x14ac:dyDescent="0.25">
      <c r="A462" s="20" t="s">
        <v>286</v>
      </c>
      <c r="B462" s="17" t="s">
        <v>221</v>
      </c>
      <c r="C462" s="17" t="s">
        <v>16</v>
      </c>
      <c r="D462" s="37" t="s">
        <v>287</v>
      </c>
      <c r="E462" s="19" t="s">
        <v>58</v>
      </c>
      <c r="F462" s="95">
        <f t="shared" ref="F462:Y463" si="723">F463</f>
        <v>7522</v>
      </c>
      <c r="G462" s="95">
        <f t="shared" si="723"/>
        <v>600</v>
      </c>
      <c r="H462" s="95">
        <f t="shared" si="723"/>
        <v>8122</v>
      </c>
      <c r="I462" s="95">
        <f t="shared" si="723"/>
        <v>2207</v>
      </c>
      <c r="J462" s="95">
        <f t="shared" si="723"/>
        <v>10329</v>
      </c>
      <c r="K462" s="95">
        <f t="shared" si="723"/>
        <v>5372</v>
      </c>
      <c r="L462" s="95">
        <f t="shared" si="723"/>
        <v>15701</v>
      </c>
      <c r="M462" s="95">
        <f t="shared" si="723"/>
        <v>0</v>
      </c>
      <c r="N462" s="95">
        <f t="shared" si="723"/>
        <v>15701</v>
      </c>
      <c r="O462" s="95">
        <f t="shared" si="723"/>
        <v>597</v>
      </c>
      <c r="P462" s="95">
        <f t="shared" si="723"/>
        <v>16298</v>
      </c>
      <c r="Q462" s="95">
        <f t="shared" si="723"/>
        <v>0</v>
      </c>
      <c r="R462" s="95">
        <f t="shared" si="723"/>
        <v>16298</v>
      </c>
      <c r="S462" s="112">
        <f t="shared" si="723"/>
        <v>-16298</v>
      </c>
      <c r="T462" s="95">
        <f t="shared" si="723"/>
        <v>0</v>
      </c>
      <c r="U462" s="112">
        <f t="shared" si="723"/>
        <v>0</v>
      </c>
      <c r="V462" s="95">
        <f t="shared" ref="U462:Z463" si="724">V463</f>
        <v>0</v>
      </c>
      <c r="W462" s="112">
        <f t="shared" si="723"/>
        <v>0</v>
      </c>
      <c r="X462" s="95">
        <f t="shared" si="724"/>
        <v>0</v>
      </c>
      <c r="Y462" s="112">
        <f t="shared" si="723"/>
        <v>0</v>
      </c>
      <c r="Z462" s="95">
        <f t="shared" si="724"/>
        <v>0</v>
      </c>
    </row>
    <row r="463" spans="1:26" ht="33" hidden="1" outlineLevel="1" x14ac:dyDescent="0.25">
      <c r="A463" s="20" t="s">
        <v>100</v>
      </c>
      <c r="B463" s="17" t="s">
        <v>221</v>
      </c>
      <c r="C463" s="17" t="s">
        <v>16</v>
      </c>
      <c r="D463" s="37" t="s">
        <v>287</v>
      </c>
      <c r="E463" s="17" t="s">
        <v>101</v>
      </c>
      <c r="F463" s="95">
        <f t="shared" si="723"/>
        <v>7522</v>
      </c>
      <c r="G463" s="95">
        <f t="shared" si="723"/>
        <v>600</v>
      </c>
      <c r="H463" s="95">
        <f t="shared" si="723"/>
        <v>8122</v>
      </c>
      <c r="I463" s="95">
        <f t="shared" si="723"/>
        <v>2207</v>
      </c>
      <c r="J463" s="95">
        <f t="shared" si="723"/>
        <v>10329</v>
      </c>
      <c r="K463" s="95">
        <f t="shared" si="723"/>
        <v>5372</v>
      </c>
      <c r="L463" s="95">
        <f t="shared" si="723"/>
        <v>15701</v>
      </c>
      <c r="M463" s="95">
        <f t="shared" si="723"/>
        <v>0</v>
      </c>
      <c r="N463" s="95">
        <f t="shared" si="723"/>
        <v>15701</v>
      </c>
      <c r="O463" s="95">
        <f t="shared" si="723"/>
        <v>597</v>
      </c>
      <c r="P463" s="95">
        <f t="shared" si="723"/>
        <v>16298</v>
      </c>
      <c r="Q463" s="95">
        <f t="shared" si="723"/>
        <v>0</v>
      </c>
      <c r="R463" s="129">
        <f t="shared" si="723"/>
        <v>16298</v>
      </c>
      <c r="S463" s="112">
        <f t="shared" si="723"/>
        <v>-16298</v>
      </c>
      <c r="T463" s="95">
        <f t="shared" si="723"/>
        <v>0</v>
      </c>
      <c r="U463" s="112">
        <f t="shared" si="724"/>
        <v>0</v>
      </c>
      <c r="V463" s="95">
        <f t="shared" si="724"/>
        <v>0</v>
      </c>
      <c r="W463" s="112">
        <f t="shared" si="724"/>
        <v>0</v>
      </c>
      <c r="X463" s="95">
        <f t="shared" si="724"/>
        <v>0</v>
      </c>
      <c r="Y463" s="112">
        <f t="shared" si="724"/>
        <v>0</v>
      </c>
      <c r="Z463" s="95">
        <f t="shared" si="724"/>
        <v>0</v>
      </c>
    </row>
    <row r="464" spans="1:26" ht="16.5" hidden="1" outlineLevel="1" x14ac:dyDescent="0.25">
      <c r="A464" s="20" t="s">
        <v>228</v>
      </c>
      <c r="B464" s="17" t="s">
        <v>221</v>
      </c>
      <c r="C464" s="17" t="s">
        <v>16</v>
      </c>
      <c r="D464" s="37" t="s">
        <v>287</v>
      </c>
      <c r="E464" s="17" t="s">
        <v>229</v>
      </c>
      <c r="F464" s="95">
        <v>7522</v>
      </c>
      <c r="G464" s="95">
        <v>600</v>
      </c>
      <c r="H464" s="95">
        <f>F464+G464</f>
        <v>8122</v>
      </c>
      <c r="I464" s="95">
        <v>2207</v>
      </c>
      <c r="J464" s="95">
        <f>H464+I464</f>
        <v>10329</v>
      </c>
      <c r="K464" s="95">
        <v>5372</v>
      </c>
      <c r="L464" s="95">
        <f>J464+K464</f>
        <v>15701</v>
      </c>
      <c r="M464" s="95">
        <v>0</v>
      </c>
      <c r="N464" s="95">
        <f>L464+M464</f>
        <v>15701</v>
      </c>
      <c r="O464" s="95">
        <v>597</v>
      </c>
      <c r="P464" s="95">
        <f>N464+O464</f>
        <v>16298</v>
      </c>
      <c r="Q464" s="95">
        <v>0</v>
      </c>
      <c r="R464" s="129">
        <f>P464+Q464</f>
        <v>16298</v>
      </c>
      <c r="S464" s="112">
        <v>-16298</v>
      </c>
      <c r="T464" s="95">
        <f>R464+S464</f>
        <v>0</v>
      </c>
      <c r="U464" s="112">
        <v>0</v>
      </c>
      <c r="V464" s="95">
        <f>T464+U464</f>
        <v>0</v>
      </c>
      <c r="W464" s="112">
        <v>0</v>
      </c>
      <c r="X464" s="95">
        <f>V464+W464</f>
        <v>0</v>
      </c>
      <c r="Y464" s="112">
        <v>0</v>
      </c>
      <c r="Z464" s="95">
        <f>X464+Y464</f>
        <v>0</v>
      </c>
    </row>
    <row r="465" spans="1:26" ht="49.5" hidden="1" outlineLevel="1" x14ac:dyDescent="0.25">
      <c r="A465" s="25" t="s">
        <v>453</v>
      </c>
      <c r="B465" s="17" t="s">
        <v>221</v>
      </c>
      <c r="C465" s="17" t="s">
        <v>16</v>
      </c>
      <c r="D465" s="37" t="s">
        <v>288</v>
      </c>
      <c r="E465" s="36"/>
      <c r="F465" s="95">
        <f t="shared" ref="F465:Y466" si="725">F466</f>
        <v>3985</v>
      </c>
      <c r="G465" s="95">
        <f t="shared" si="725"/>
        <v>0</v>
      </c>
      <c r="H465" s="95">
        <f t="shared" si="725"/>
        <v>3985</v>
      </c>
      <c r="I465" s="95">
        <f t="shared" si="725"/>
        <v>0</v>
      </c>
      <c r="J465" s="95">
        <f t="shared" si="725"/>
        <v>3985</v>
      </c>
      <c r="K465" s="95">
        <f t="shared" si="725"/>
        <v>0</v>
      </c>
      <c r="L465" s="95">
        <f t="shared" si="725"/>
        <v>3985</v>
      </c>
      <c r="M465" s="95">
        <f t="shared" si="725"/>
        <v>0</v>
      </c>
      <c r="N465" s="95">
        <f t="shared" si="725"/>
        <v>3985</v>
      </c>
      <c r="O465" s="95">
        <f t="shared" si="725"/>
        <v>0</v>
      </c>
      <c r="P465" s="95">
        <f t="shared" si="725"/>
        <v>3985</v>
      </c>
      <c r="Q465" s="95">
        <f t="shared" si="725"/>
        <v>0</v>
      </c>
      <c r="R465" s="95">
        <f t="shared" si="725"/>
        <v>3985</v>
      </c>
      <c r="S465" s="112">
        <f t="shared" si="725"/>
        <v>-3985</v>
      </c>
      <c r="T465" s="95">
        <f t="shared" si="725"/>
        <v>0</v>
      </c>
      <c r="U465" s="112">
        <f t="shared" si="725"/>
        <v>0</v>
      </c>
      <c r="V465" s="95">
        <f t="shared" ref="U465:Z466" si="726">V466</f>
        <v>0</v>
      </c>
      <c r="W465" s="112">
        <f t="shared" si="725"/>
        <v>0</v>
      </c>
      <c r="X465" s="95">
        <f t="shared" si="726"/>
        <v>0</v>
      </c>
      <c r="Y465" s="112">
        <f t="shared" si="725"/>
        <v>0</v>
      </c>
      <c r="Z465" s="95">
        <f t="shared" si="726"/>
        <v>0</v>
      </c>
    </row>
    <row r="466" spans="1:26" ht="33" hidden="1" outlineLevel="1" x14ac:dyDescent="0.25">
      <c r="A466" s="20" t="s">
        <v>100</v>
      </c>
      <c r="B466" s="17" t="s">
        <v>221</v>
      </c>
      <c r="C466" s="17" t="s">
        <v>16</v>
      </c>
      <c r="D466" s="37" t="s">
        <v>288</v>
      </c>
      <c r="E466" s="17" t="s">
        <v>101</v>
      </c>
      <c r="F466" s="95">
        <f t="shared" si="725"/>
        <v>3985</v>
      </c>
      <c r="G466" s="95">
        <f t="shared" si="725"/>
        <v>0</v>
      </c>
      <c r="H466" s="95">
        <f t="shared" si="725"/>
        <v>3985</v>
      </c>
      <c r="I466" s="95">
        <f t="shared" si="725"/>
        <v>0</v>
      </c>
      <c r="J466" s="95">
        <f t="shared" si="725"/>
        <v>3985</v>
      </c>
      <c r="K466" s="95">
        <f t="shared" si="725"/>
        <v>0</v>
      </c>
      <c r="L466" s="95">
        <f t="shared" si="725"/>
        <v>3985</v>
      </c>
      <c r="M466" s="95">
        <f t="shared" si="725"/>
        <v>0</v>
      </c>
      <c r="N466" s="95">
        <f t="shared" si="725"/>
        <v>3985</v>
      </c>
      <c r="O466" s="95">
        <f t="shared" si="725"/>
        <v>0</v>
      </c>
      <c r="P466" s="95">
        <f t="shared" si="725"/>
        <v>3985</v>
      </c>
      <c r="Q466" s="95">
        <f t="shared" si="725"/>
        <v>0</v>
      </c>
      <c r="R466" s="129">
        <f t="shared" si="725"/>
        <v>3985</v>
      </c>
      <c r="S466" s="112">
        <f t="shared" si="725"/>
        <v>-3985</v>
      </c>
      <c r="T466" s="95">
        <f t="shared" si="725"/>
        <v>0</v>
      </c>
      <c r="U466" s="112">
        <f t="shared" si="726"/>
        <v>0</v>
      </c>
      <c r="V466" s="95">
        <f t="shared" si="726"/>
        <v>0</v>
      </c>
      <c r="W466" s="112">
        <f t="shared" si="726"/>
        <v>0</v>
      </c>
      <c r="X466" s="95">
        <f t="shared" si="726"/>
        <v>0</v>
      </c>
      <c r="Y466" s="112">
        <f t="shared" si="726"/>
        <v>0</v>
      </c>
      <c r="Z466" s="95">
        <f t="shared" si="726"/>
        <v>0</v>
      </c>
    </row>
    <row r="467" spans="1:26" ht="16.5" hidden="1" outlineLevel="1" x14ac:dyDescent="0.25">
      <c r="A467" s="20" t="s">
        <v>228</v>
      </c>
      <c r="B467" s="17" t="s">
        <v>221</v>
      </c>
      <c r="C467" s="17" t="s">
        <v>16</v>
      </c>
      <c r="D467" s="37" t="s">
        <v>288</v>
      </c>
      <c r="E467" s="17" t="s">
        <v>229</v>
      </c>
      <c r="F467" s="95">
        <v>3985</v>
      </c>
      <c r="G467" s="95">
        <v>0</v>
      </c>
      <c r="H467" s="95">
        <f>F467+G467</f>
        <v>3985</v>
      </c>
      <c r="I467" s="95">
        <v>0</v>
      </c>
      <c r="J467" s="95">
        <f>H467+I467</f>
        <v>3985</v>
      </c>
      <c r="K467" s="95">
        <v>0</v>
      </c>
      <c r="L467" s="95">
        <f>J467+K467</f>
        <v>3985</v>
      </c>
      <c r="M467" s="95">
        <v>0</v>
      </c>
      <c r="N467" s="95">
        <f>L467+M467</f>
        <v>3985</v>
      </c>
      <c r="O467" s="95">
        <v>0</v>
      </c>
      <c r="P467" s="95">
        <f>N467+O467</f>
        <v>3985</v>
      </c>
      <c r="Q467" s="95">
        <v>0</v>
      </c>
      <c r="R467" s="129">
        <f>P467+Q467</f>
        <v>3985</v>
      </c>
      <c r="S467" s="112">
        <v>-3985</v>
      </c>
      <c r="T467" s="95">
        <f>R467+S467</f>
        <v>0</v>
      </c>
      <c r="U467" s="112">
        <v>0</v>
      </c>
      <c r="V467" s="95">
        <f>T467+U467</f>
        <v>0</v>
      </c>
      <c r="W467" s="112">
        <v>0</v>
      </c>
      <c r="X467" s="95">
        <f>V467+W467</f>
        <v>0</v>
      </c>
      <c r="Y467" s="112">
        <v>0</v>
      </c>
      <c r="Z467" s="95">
        <f>X467+Y467</f>
        <v>0</v>
      </c>
    </row>
    <row r="468" spans="1:26" ht="49.5" hidden="1" outlineLevel="1" x14ac:dyDescent="0.25">
      <c r="A468" s="44" t="s">
        <v>441</v>
      </c>
      <c r="B468" s="45" t="s">
        <v>221</v>
      </c>
      <c r="C468" s="45" t="s">
        <v>16</v>
      </c>
      <c r="D468" s="52" t="s">
        <v>291</v>
      </c>
      <c r="E468" s="47"/>
      <c r="F468" s="97">
        <f t="shared" ref="F468:H468" si="727">F469+F473</f>
        <v>107379</v>
      </c>
      <c r="G468" s="97">
        <f t="shared" si="727"/>
        <v>13200</v>
      </c>
      <c r="H468" s="97">
        <f t="shared" si="727"/>
        <v>120579</v>
      </c>
      <c r="I468" s="97">
        <f t="shared" ref="I468:J468" si="728">I469+I473</f>
        <v>0</v>
      </c>
      <c r="J468" s="97">
        <f t="shared" si="728"/>
        <v>120579</v>
      </c>
      <c r="K468" s="97">
        <f t="shared" ref="K468:L468" si="729">K469+K473</f>
        <v>0</v>
      </c>
      <c r="L468" s="97">
        <f t="shared" si="729"/>
        <v>120579</v>
      </c>
      <c r="M468" s="95">
        <f t="shared" ref="M468:N468" si="730">M469+M473</f>
        <v>0</v>
      </c>
      <c r="N468" s="97">
        <f t="shared" si="730"/>
        <v>120579</v>
      </c>
      <c r="O468" s="97">
        <f t="shared" ref="O468:P468" si="731">O469+O473</f>
        <v>0</v>
      </c>
      <c r="P468" s="97">
        <f t="shared" si="731"/>
        <v>120579</v>
      </c>
      <c r="Q468" s="97">
        <f t="shared" ref="Q468:S468" si="732">Q469+Q473</f>
        <v>0</v>
      </c>
      <c r="R468" s="97">
        <f t="shared" si="732"/>
        <v>120579</v>
      </c>
      <c r="S468" s="132">
        <f t="shared" si="732"/>
        <v>-120579</v>
      </c>
      <c r="T468" s="97">
        <f t="shared" ref="T468:U468" si="733">T469+T473</f>
        <v>0</v>
      </c>
      <c r="U468" s="132">
        <f t="shared" si="733"/>
        <v>0</v>
      </c>
      <c r="V468" s="97">
        <f t="shared" ref="V468:W468" si="734">V469+V473</f>
        <v>0</v>
      </c>
      <c r="W468" s="132">
        <f t="shared" si="734"/>
        <v>0</v>
      </c>
      <c r="X468" s="97">
        <f t="shared" ref="X468:Y468" si="735">X469+X473</f>
        <v>0</v>
      </c>
      <c r="Y468" s="132">
        <f t="shared" si="735"/>
        <v>0</v>
      </c>
      <c r="Z468" s="97">
        <f t="shared" ref="Z468" si="736">Z469+Z473</f>
        <v>0</v>
      </c>
    </row>
    <row r="469" spans="1:26" ht="17.25" hidden="1" outlineLevel="1" x14ac:dyDescent="0.3">
      <c r="A469" s="12" t="s">
        <v>292</v>
      </c>
      <c r="B469" s="13" t="s">
        <v>221</v>
      </c>
      <c r="C469" s="13" t="s">
        <v>16</v>
      </c>
      <c r="D469" s="34" t="s">
        <v>293</v>
      </c>
      <c r="E469" s="24"/>
      <c r="F469" s="94">
        <f t="shared" ref="F469:Y471" si="737">F470</f>
        <v>87646</v>
      </c>
      <c r="G469" s="94">
        <f t="shared" si="737"/>
        <v>0</v>
      </c>
      <c r="H469" s="94">
        <f t="shared" si="737"/>
        <v>87646</v>
      </c>
      <c r="I469" s="94">
        <f t="shared" si="737"/>
        <v>0</v>
      </c>
      <c r="J469" s="94">
        <f t="shared" si="737"/>
        <v>87646</v>
      </c>
      <c r="K469" s="94">
        <f t="shared" si="737"/>
        <v>0</v>
      </c>
      <c r="L469" s="94">
        <f t="shared" si="737"/>
        <v>87646</v>
      </c>
      <c r="M469" s="95">
        <f t="shared" si="737"/>
        <v>0</v>
      </c>
      <c r="N469" s="94">
        <f t="shared" si="737"/>
        <v>87646</v>
      </c>
      <c r="O469" s="94">
        <f t="shared" si="737"/>
        <v>0</v>
      </c>
      <c r="P469" s="94">
        <f t="shared" si="737"/>
        <v>87646</v>
      </c>
      <c r="Q469" s="94">
        <f t="shared" si="737"/>
        <v>0</v>
      </c>
      <c r="R469" s="94">
        <f t="shared" si="737"/>
        <v>87646</v>
      </c>
      <c r="S469" s="133">
        <f t="shared" si="737"/>
        <v>-87646</v>
      </c>
      <c r="T469" s="94">
        <f t="shared" si="737"/>
        <v>0</v>
      </c>
      <c r="U469" s="133">
        <f t="shared" si="737"/>
        <v>0</v>
      </c>
      <c r="V469" s="94">
        <f t="shared" ref="U469:Z471" si="738">V470</f>
        <v>0</v>
      </c>
      <c r="W469" s="133">
        <f t="shared" si="737"/>
        <v>0</v>
      </c>
      <c r="X469" s="94">
        <f t="shared" si="738"/>
        <v>0</v>
      </c>
      <c r="Y469" s="133">
        <f t="shared" si="737"/>
        <v>0</v>
      </c>
      <c r="Z469" s="94">
        <f t="shared" si="738"/>
        <v>0</v>
      </c>
    </row>
    <row r="470" spans="1:26" ht="16.5" hidden="1" outlineLevel="1" x14ac:dyDescent="0.25">
      <c r="A470" s="26" t="s">
        <v>294</v>
      </c>
      <c r="B470" s="17" t="s">
        <v>221</v>
      </c>
      <c r="C470" s="17" t="s">
        <v>16</v>
      </c>
      <c r="D470" s="42" t="s">
        <v>295</v>
      </c>
      <c r="E470" s="29"/>
      <c r="F470" s="96">
        <f t="shared" si="737"/>
        <v>87646</v>
      </c>
      <c r="G470" s="96">
        <f t="shared" si="737"/>
        <v>0</v>
      </c>
      <c r="H470" s="96">
        <f t="shared" si="737"/>
        <v>87646</v>
      </c>
      <c r="I470" s="96">
        <f t="shared" si="737"/>
        <v>0</v>
      </c>
      <c r="J470" s="96">
        <f t="shared" si="737"/>
        <v>87646</v>
      </c>
      <c r="K470" s="96">
        <f t="shared" si="737"/>
        <v>0</v>
      </c>
      <c r="L470" s="96">
        <f t="shared" si="737"/>
        <v>87646</v>
      </c>
      <c r="M470" s="95">
        <f t="shared" si="737"/>
        <v>0</v>
      </c>
      <c r="N470" s="96">
        <f t="shared" si="737"/>
        <v>87646</v>
      </c>
      <c r="O470" s="96">
        <f t="shared" si="737"/>
        <v>0</v>
      </c>
      <c r="P470" s="96">
        <f t="shared" si="737"/>
        <v>87646</v>
      </c>
      <c r="Q470" s="96">
        <f t="shared" si="737"/>
        <v>0</v>
      </c>
      <c r="R470" s="96">
        <f t="shared" si="737"/>
        <v>87646</v>
      </c>
      <c r="S470" s="111">
        <f t="shared" si="737"/>
        <v>-87646</v>
      </c>
      <c r="T470" s="96">
        <f t="shared" si="737"/>
        <v>0</v>
      </c>
      <c r="U470" s="111">
        <f t="shared" si="738"/>
        <v>0</v>
      </c>
      <c r="V470" s="96">
        <f t="shared" si="738"/>
        <v>0</v>
      </c>
      <c r="W470" s="111">
        <f t="shared" si="738"/>
        <v>0</v>
      </c>
      <c r="X470" s="96">
        <f t="shared" si="738"/>
        <v>0</v>
      </c>
      <c r="Y470" s="111">
        <f t="shared" si="738"/>
        <v>0</v>
      </c>
      <c r="Z470" s="96">
        <f t="shared" si="738"/>
        <v>0</v>
      </c>
    </row>
    <row r="471" spans="1:26" ht="33" hidden="1" outlineLevel="1" x14ac:dyDescent="0.25">
      <c r="A471" s="20" t="s">
        <v>100</v>
      </c>
      <c r="B471" s="17" t="s">
        <v>221</v>
      </c>
      <c r="C471" s="17" t="s">
        <v>16</v>
      </c>
      <c r="D471" s="37" t="s">
        <v>295</v>
      </c>
      <c r="E471" s="17" t="s">
        <v>101</v>
      </c>
      <c r="F471" s="95">
        <f t="shared" si="737"/>
        <v>87646</v>
      </c>
      <c r="G471" s="95">
        <f t="shared" si="737"/>
        <v>0</v>
      </c>
      <c r="H471" s="95">
        <f t="shared" si="737"/>
        <v>87646</v>
      </c>
      <c r="I471" s="95">
        <f t="shared" si="737"/>
        <v>0</v>
      </c>
      <c r="J471" s="95">
        <f t="shared" si="737"/>
        <v>87646</v>
      </c>
      <c r="K471" s="95">
        <f t="shared" si="737"/>
        <v>0</v>
      </c>
      <c r="L471" s="95">
        <f t="shared" si="737"/>
        <v>87646</v>
      </c>
      <c r="M471" s="95">
        <f t="shared" si="737"/>
        <v>0</v>
      </c>
      <c r="N471" s="95">
        <f t="shared" si="737"/>
        <v>87646</v>
      </c>
      <c r="O471" s="95">
        <f t="shared" si="737"/>
        <v>0</v>
      </c>
      <c r="P471" s="95">
        <f t="shared" si="737"/>
        <v>87646</v>
      </c>
      <c r="Q471" s="95">
        <f t="shared" si="737"/>
        <v>0</v>
      </c>
      <c r="R471" s="129">
        <f t="shared" si="737"/>
        <v>87646</v>
      </c>
      <c r="S471" s="112">
        <f t="shared" si="737"/>
        <v>-87646</v>
      </c>
      <c r="T471" s="95">
        <f t="shared" si="737"/>
        <v>0</v>
      </c>
      <c r="U471" s="112">
        <f t="shared" si="738"/>
        <v>0</v>
      </c>
      <c r="V471" s="95">
        <f t="shared" si="738"/>
        <v>0</v>
      </c>
      <c r="W471" s="112">
        <f t="shared" si="738"/>
        <v>0</v>
      </c>
      <c r="X471" s="95">
        <f t="shared" si="738"/>
        <v>0</v>
      </c>
      <c r="Y471" s="112">
        <f t="shared" si="738"/>
        <v>0</v>
      </c>
      <c r="Z471" s="95">
        <f t="shared" si="738"/>
        <v>0</v>
      </c>
    </row>
    <row r="472" spans="1:26" ht="16.5" hidden="1" outlineLevel="1" x14ac:dyDescent="0.25">
      <c r="A472" s="20" t="s">
        <v>228</v>
      </c>
      <c r="B472" s="17" t="s">
        <v>221</v>
      </c>
      <c r="C472" s="17" t="s">
        <v>16</v>
      </c>
      <c r="D472" s="37" t="s">
        <v>295</v>
      </c>
      <c r="E472" s="17" t="s">
        <v>229</v>
      </c>
      <c r="F472" s="95">
        <v>87646</v>
      </c>
      <c r="G472" s="95">
        <v>0</v>
      </c>
      <c r="H472" s="95">
        <f>F472+G472</f>
        <v>87646</v>
      </c>
      <c r="I472" s="95">
        <v>0</v>
      </c>
      <c r="J472" s="95">
        <f>H472+I472</f>
        <v>87646</v>
      </c>
      <c r="K472" s="95">
        <v>0</v>
      </c>
      <c r="L472" s="95">
        <f>J472+K472</f>
        <v>87646</v>
      </c>
      <c r="M472" s="95">
        <v>0</v>
      </c>
      <c r="N472" s="95">
        <f>L472+M472</f>
        <v>87646</v>
      </c>
      <c r="O472" s="95">
        <v>0</v>
      </c>
      <c r="P472" s="95">
        <f>N472+O472</f>
        <v>87646</v>
      </c>
      <c r="Q472" s="95">
        <v>0</v>
      </c>
      <c r="R472" s="129">
        <f>P472+Q472</f>
        <v>87646</v>
      </c>
      <c r="S472" s="112">
        <v>-87646</v>
      </c>
      <c r="T472" s="95">
        <f>R472+S472</f>
        <v>0</v>
      </c>
      <c r="U472" s="112">
        <v>0</v>
      </c>
      <c r="V472" s="95">
        <f>T472+U472</f>
        <v>0</v>
      </c>
      <c r="W472" s="112">
        <v>0</v>
      </c>
      <c r="X472" s="95">
        <f>V472+W472</f>
        <v>0</v>
      </c>
      <c r="Y472" s="112">
        <v>0</v>
      </c>
      <c r="Z472" s="95">
        <f>X472+Y472</f>
        <v>0</v>
      </c>
    </row>
    <row r="473" spans="1:26" ht="34.5" hidden="1" outlineLevel="1" x14ac:dyDescent="0.3">
      <c r="A473" s="12" t="s">
        <v>112</v>
      </c>
      <c r="B473" s="13" t="s">
        <v>221</v>
      </c>
      <c r="C473" s="13" t="s">
        <v>16</v>
      </c>
      <c r="D473" s="34" t="s">
        <v>296</v>
      </c>
      <c r="E473" s="40"/>
      <c r="F473" s="94">
        <f>F474</f>
        <v>19733</v>
      </c>
      <c r="G473" s="94">
        <f t="shared" ref="G473:Y476" si="739">G474</f>
        <v>13200</v>
      </c>
      <c r="H473" s="94">
        <f t="shared" si="739"/>
        <v>32933</v>
      </c>
      <c r="I473" s="94">
        <f t="shared" si="739"/>
        <v>0</v>
      </c>
      <c r="J473" s="94">
        <f t="shared" si="739"/>
        <v>32933</v>
      </c>
      <c r="K473" s="94">
        <f t="shared" si="739"/>
        <v>0</v>
      </c>
      <c r="L473" s="94">
        <f t="shared" si="739"/>
        <v>32933</v>
      </c>
      <c r="M473" s="95">
        <f t="shared" si="739"/>
        <v>0</v>
      </c>
      <c r="N473" s="94">
        <f t="shared" si="739"/>
        <v>32933</v>
      </c>
      <c r="O473" s="94">
        <f t="shared" si="739"/>
        <v>0</v>
      </c>
      <c r="P473" s="94">
        <f t="shared" si="739"/>
        <v>32933</v>
      </c>
      <c r="Q473" s="94">
        <f t="shared" si="739"/>
        <v>0</v>
      </c>
      <c r="R473" s="94">
        <f t="shared" si="739"/>
        <v>32933</v>
      </c>
      <c r="S473" s="133">
        <f t="shared" si="739"/>
        <v>-32933</v>
      </c>
      <c r="T473" s="94">
        <f t="shared" si="739"/>
        <v>0</v>
      </c>
      <c r="U473" s="133">
        <f t="shared" si="739"/>
        <v>0</v>
      </c>
      <c r="V473" s="94">
        <f t="shared" si="739"/>
        <v>0</v>
      </c>
      <c r="W473" s="133">
        <f t="shared" si="739"/>
        <v>0</v>
      </c>
      <c r="X473" s="94">
        <f t="shared" ref="W473:Z476" si="740">X474</f>
        <v>0</v>
      </c>
      <c r="Y473" s="133">
        <f t="shared" si="739"/>
        <v>0</v>
      </c>
      <c r="Z473" s="94">
        <f t="shared" si="740"/>
        <v>0</v>
      </c>
    </row>
    <row r="474" spans="1:26" ht="33" hidden="1" outlineLevel="1" x14ac:dyDescent="0.25">
      <c r="A474" s="26" t="s">
        <v>297</v>
      </c>
      <c r="B474" s="17" t="s">
        <v>221</v>
      </c>
      <c r="C474" s="17" t="s">
        <v>16</v>
      </c>
      <c r="D474" s="42" t="s">
        <v>298</v>
      </c>
      <c r="E474" s="61"/>
      <c r="F474" s="96">
        <f>F475</f>
        <v>19733</v>
      </c>
      <c r="G474" s="96">
        <f t="shared" si="739"/>
        <v>13200</v>
      </c>
      <c r="H474" s="96">
        <f t="shared" si="739"/>
        <v>32933</v>
      </c>
      <c r="I474" s="96">
        <f t="shared" si="739"/>
        <v>0</v>
      </c>
      <c r="J474" s="96">
        <f t="shared" si="739"/>
        <v>32933</v>
      </c>
      <c r="K474" s="96">
        <f t="shared" si="739"/>
        <v>0</v>
      </c>
      <c r="L474" s="96">
        <f t="shared" si="739"/>
        <v>32933</v>
      </c>
      <c r="M474" s="95">
        <f t="shared" si="739"/>
        <v>0</v>
      </c>
      <c r="N474" s="96">
        <f t="shared" si="739"/>
        <v>32933</v>
      </c>
      <c r="O474" s="96">
        <f t="shared" si="739"/>
        <v>0</v>
      </c>
      <c r="P474" s="96">
        <f t="shared" si="739"/>
        <v>32933</v>
      </c>
      <c r="Q474" s="96">
        <f t="shared" si="739"/>
        <v>0</v>
      </c>
      <c r="R474" s="96">
        <f t="shared" si="739"/>
        <v>32933</v>
      </c>
      <c r="S474" s="111">
        <f t="shared" si="739"/>
        <v>-32933</v>
      </c>
      <c r="T474" s="96">
        <f t="shared" si="739"/>
        <v>0</v>
      </c>
      <c r="U474" s="111">
        <f t="shared" si="739"/>
        <v>0</v>
      </c>
      <c r="V474" s="96">
        <f t="shared" si="739"/>
        <v>0</v>
      </c>
      <c r="W474" s="111">
        <f t="shared" si="740"/>
        <v>0</v>
      </c>
      <c r="X474" s="96">
        <f t="shared" si="740"/>
        <v>0</v>
      </c>
      <c r="Y474" s="111">
        <f t="shared" si="740"/>
        <v>0</v>
      </c>
      <c r="Z474" s="96">
        <f t="shared" si="740"/>
        <v>0</v>
      </c>
    </row>
    <row r="475" spans="1:26" ht="33" hidden="1" outlineLevel="1" x14ac:dyDescent="0.25">
      <c r="A475" s="20" t="s">
        <v>299</v>
      </c>
      <c r="B475" s="17" t="s">
        <v>221</v>
      </c>
      <c r="C475" s="17" t="s">
        <v>16</v>
      </c>
      <c r="D475" s="37" t="s">
        <v>300</v>
      </c>
      <c r="E475" s="61"/>
      <c r="F475" s="95">
        <f t="shared" ref="F475:Z476" si="741">F476</f>
        <v>19733</v>
      </c>
      <c r="G475" s="95">
        <f t="shared" si="741"/>
        <v>13200</v>
      </c>
      <c r="H475" s="95">
        <f t="shared" si="741"/>
        <v>32933</v>
      </c>
      <c r="I475" s="95">
        <f t="shared" si="741"/>
        <v>0</v>
      </c>
      <c r="J475" s="95">
        <f t="shared" si="741"/>
        <v>32933</v>
      </c>
      <c r="K475" s="95">
        <f t="shared" si="741"/>
        <v>0</v>
      </c>
      <c r="L475" s="95">
        <f t="shared" si="741"/>
        <v>32933</v>
      </c>
      <c r="M475" s="95">
        <f t="shared" si="741"/>
        <v>0</v>
      </c>
      <c r="N475" s="95">
        <f t="shared" si="741"/>
        <v>32933</v>
      </c>
      <c r="O475" s="95">
        <f t="shared" si="741"/>
        <v>0</v>
      </c>
      <c r="P475" s="95">
        <f t="shared" si="741"/>
        <v>32933</v>
      </c>
      <c r="Q475" s="95">
        <f t="shared" si="741"/>
        <v>0</v>
      </c>
      <c r="R475" s="95">
        <f t="shared" si="741"/>
        <v>32933</v>
      </c>
      <c r="S475" s="112">
        <f t="shared" si="739"/>
        <v>-32933</v>
      </c>
      <c r="T475" s="95">
        <f t="shared" si="741"/>
        <v>0</v>
      </c>
      <c r="U475" s="112">
        <f t="shared" si="739"/>
        <v>0</v>
      </c>
      <c r="V475" s="95">
        <f t="shared" si="741"/>
        <v>0</v>
      </c>
      <c r="W475" s="112">
        <f t="shared" si="740"/>
        <v>0</v>
      </c>
      <c r="X475" s="95">
        <f t="shared" si="741"/>
        <v>0</v>
      </c>
      <c r="Y475" s="112">
        <f t="shared" si="740"/>
        <v>0</v>
      </c>
      <c r="Z475" s="95">
        <f t="shared" si="741"/>
        <v>0</v>
      </c>
    </row>
    <row r="476" spans="1:26" ht="33" hidden="1" outlineLevel="1" x14ac:dyDescent="0.25">
      <c r="A476" s="20" t="s">
        <v>100</v>
      </c>
      <c r="B476" s="17" t="s">
        <v>221</v>
      </c>
      <c r="C476" s="17" t="s">
        <v>16</v>
      </c>
      <c r="D476" s="37" t="s">
        <v>300</v>
      </c>
      <c r="E476" s="17" t="s">
        <v>101</v>
      </c>
      <c r="F476" s="95">
        <f t="shared" si="741"/>
        <v>19733</v>
      </c>
      <c r="G476" s="95">
        <f t="shared" si="741"/>
        <v>13200</v>
      </c>
      <c r="H476" s="95">
        <f t="shared" si="741"/>
        <v>32933</v>
      </c>
      <c r="I476" s="95">
        <f t="shared" si="741"/>
        <v>0</v>
      </c>
      <c r="J476" s="95">
        <f t="shared" si="741"/>
        <v>32933</v>
      </c>
      <c r="K476" s="95">
        <f t="shared" si="741"/>
        <v>0</v>
      </c>
      <c r="L476" s="95">
        <f t="shared" si="741"/>
        <v>32933</v>
      </c>
      <c r="M476" s="95">
        <f t="shared" si="741"/>
        <v>0</v>
      </c>
      <c r="N476" s="95">
        <f t="shared" si="741"/>
        <v>32933</v>
      </c>
      <c r="O476" s="95">
        <f t="shared" si="741"/>
        <v>0</v>
      </c>
      <c r="P476" s="95">
        <f t="shared" si="741"/>
        <v>32933</v>
      </c>
      <c r="Q476" s="95">
        <f t="shared" si="741"/>
        <v>0</v>
      </c>
      <c r="R476" s="129">
        <f t="shared" si="741"/>
        <v>32933</v>
      </c>
      <c r="S476" s="112">
        <f t="shared" si="739"/>
        <v>-32933</v>
      </c>
      <c r="T476" s="95">
        <f t="shared" si="741"/>
        <v>0</v>
      </c>
      <c r="U476" s="112">
        <f t="shared" si="739"/>
        <v>0</v>
      </c>
      <c r="V476" s="95">
        <f t="shared" si="741"/>
        <v>0</v>
      </c>
      <c r="W476" s="112">
        <f t="shared" si="740"/>
        <v>0</v>
      </c>
      <c r="X476" s="95">
        <f t="shared" si="741"/>
        <v>0</v>
      </c>
      <c r="Y476" s="112">
        <f t="shared" si="740"/>
        <v>0</v>
      </c>
      <c r="Z476" s="95">
        <f t="shared" si="741"/>
        <v>0</v>
      </c>
    </row>
    <row r="477" spans="1:26" ht="16.5" hidden="1" outlineLevel="1" x14ac:dyDescent="0.25">
      <c r="A477" s="20" t="s">
        <v>228</v>
      </c>
      <c r="B477" s="17" t="s">
        <v>221</v>
      </c>
      <c r="C477" s="17" t="s">
        <v>16</v>
      </c>
      <c r="D477" s="37" t="s">
        <v>300</v>
      </c>
      <c r="E477" s="17" t="s">
        <v>229</v>
      </c>
      <c r="F477" s="95">
        <v>19733</v>
      </c>
      <c r="G477" s="95">
        <v>13200</v>
      </c>
      <c r="H477" s="95">
        <f>F477+G477</f>
        <v>32933</v>
      </c>
      <c r="I477" s="95">
        <v>0</v>
      </c>
      <c r="J477" s="95">
        <f>H477+I477</f>
        <v>32933</v>
      </c>
      <c r="K477" s="95">
        <v>0</v>
      </c>
      <c r="L477" s="95">
        <f>J477+K477</f>
        <v>32933</v>
      </c>
      <c r="M477" s="95">
        <v>0</v>
      </c>
      <c r="N477" s="95">
        <f>L477+M477</f>
        <v>32933</v>
      </c>
      <c r="O477" s="95">
        <v>0</v>
      </c>
      <c r="P477" s="95">
        <f>N477+O477</f>
        <v>32933</v>
      </c>
      <c r="Q477" s="95">
        <v>0</v>
      </c>
      <c r="R477" s="129">
        <f>P477+Q477</f>
        <v>32933</v>
      </c>
      <c r="S477" s="112">
        <v>-32933</v>
      </c>
      <c r="T477" s="95">
        <f>R477+S477</f>
        <v>0</v>
      </c>
      <c r="U477" s="112">
        <v>0</v>
      </c>
      <c r="V477" s="95">
        <f>T477+U477</f>
        <v>0</v>
      </c>
      <c r="W477" s="112">
        <v>0</v>
      </c>
      <c r="X477" s="95">
        <f>V477+W477</f>
        <v>0</v>
      </c>
      <c r="Y477" s="112">
        <v>0</v>
      </c>
      <c r="Z477" s="95">
        <f>X477+Y477</f>
        <v>0</v>
      </c>
    </row>
    <row r="478" spans="1:26" ht="33" hidden="1" outlineLevel="1" x14ac:dyDescent="0.25">
      <c r="A478" s="51" t="s">
        <v>141</v>
      </c>
      <c r="B478" s="45" t="s">
        <v>221</v>
      </c>
      <c r="C478" s="45" t="s">
        <v>16</v>
      </c>
      <c r="D478" s="52" t="s">
        <v>142</v>
      </c>
      <c r="E478" s="17"/>
      <c r="F478" s="97">
        <f t="shared" ref="F478:Y480" si="742">F479</f>
        <v>257.5</v>
      </c>
      <c r="G478" s="97">
        <f t="shared" si="742"/>
        <v>0</v>
      </c>
      <c r="H478" s="97">
        <f t="shared" si="742"/>
        <v>257.5</v>
      </c>
      <c r="I478" s="97">
        <f t="shared" si="742"/>
        <v>0</v>
      </c>
      <c r="J478" s="97">
        <f t="shared" si="742"/>
        <v>257.5</v>
      </c>
      <c r="K478" s="97">
        <f t="shared" si="742"/>
        <v>0</v>
      </c>
      <c r="L478" s="97">
        <f t="shared" si="742"/>
        <v>257.5</v>
      </c>
      <c r="M478" s="95">
        <f t="shared" si="742"/>
        <v>0</v>
      </c>
      <c r="N478" s="93">
        <f t="shared" si="742"/>
        <v>257.5</v>
      </c>
      <c r="O478" s="93">
        <f t="shared" si="742"/>
        <v>0</v>
      </c>
      <c r="P478" s="93">
        <f t="shared" si="742"/>
        <v>257.5</v>
      </c>
      <c r="Q478" s="93">
        <f t="shared" si="742"/>
        <v>0</v>
      </c>
      <c r="R478" s="97">
        <f t="shared" si="742"/>
        <v>257.5</v>
      </c>
      <c r="S478" s="132">
        <f t="shared" si="742"/>
        <v>-257.5</v>
      </c>
      <c r="T478" s="97">
        <f t="shared" si="742"/>
        <v>0</v>
      </c>
      <c r="U478" s="132">
        <f t="shared" si="742"/>
        <v>0</v>
      </c>
      <c r="V478" s="97">
        <f t="shared" ref="U478:Z480" si="743">V479</f>
        <v>0</v>
      </c>
      <c r="W478" s="132">
        <f t="shared" si="742"/>
        <v>0</v>
      </c>
      <c r="X478" s="97">
        <f t="shared" si="743"/>
        <v>0</v>
      </c>
      <c r="Y478" s="132">
        <f t="shared" si="742"/>
        <v>0</v>
      </c>
      <c r="Z478" s="97">
        <f t="shared" si="743"/>
        <v>0</v>
      </c>
    </row>
    <row r="479" spans="1:26" ht="34.5" hidden="1" outlineLevel="1" x14ac:dyDescent="0.3">
      <c r="A479" s="41" t="s">
        <v>301</v>
      </c>
      <c r="B479" s="13" t="s">
        <v>221</v>
      </c>
      <c r="C479" s="13" t="s">
        <v>16</v>
      </c>
      <c r="D479" s="34" t="s">
        <v>302</v>
      </c>
      <c r="E479" s="24" t="s">
        <v>58</v>
      </c>
      <c r="F479" s="94">
        <f t="shared" si="742"/>
        <v>257.5</v>
      </c>
      <c r="G479" s="94">
        <f t="shared" si="742"/>
        <v>0</v>
      </c>
      <c r="H479" s="94">
        <f t="shared" si="742"/>
        <v>257.5</v>
      </c>
      <c r="I479" s="94">
        <f t="shared" si="742"/>
        <v>0</v>
      </c>
      <c r="J479" s="94">
        <f t="shared" si="742"/>
        <v>257.5</v>
      </c>
      <c r="K479" s="94">
        <f t="shared" si="742"/>
        <v>0</v>
      </c>
      <c r="L479" s="94">
        <f t="shared" si="742"/>
        <v>257.5</v>
      </c>
      <c r="M479" s="95">
        <f t="shared" si="742"/>
        <v>0</v>
      </c>
      <c r="N479" s="94">
        <f t="shared" si="742"/>
        <v>257.5</v>
      </c>
      <c r="O479" s="94">
        <f t="shared" si="742"/>
        <v>0</v>
      </c>
      <c r="P479" s="94">
        <f t="shared" si="742"/>
        <v>257.5</v>
      </c>
      <c r="Q479" s="94">
        <f t="shared" si="742"/>
        <v>0</v>
      </c>
      <c r="R479" s="94">
        <f t="shared" si="742"/>
        <v>257.5</v>
      </c>
      <c r="S479" s="133">
        <f t="shared" si="742"/>
        <v>-257.5</v>
      </c>
      <c r="T479" s="94">
        <f t="shared" si="742"/>
        <v>0</v>
      </c>
      <c r="U479" s="133">
        <f t="shared" si="743"/>
        <v>0</v>
      </c>
      <c r="V479" s="94">
        <f t="shared" si="743"/>
        <v>0</v>
      </c>
      <c r="W479" s="133">
        <f t="shared" si="743"/>
        <v>0</v>
      </c>
      <c r="X479" s="94">
        <f t="shared" si="743"/>
        <v>0</v>
      </c>
      <c r="Y479" s="133">
        <f t="shared" si="743"/>
        <v>0</v>
      </c>
      <c r="Z479" s="94">
        <f t="shared" si="743"/>
        <v>0</v>
      </c>
    </row>
    <row r="480" spans="1:26" ht="33" hidden="1" outlineLevel="1" x14ac:dyDescent="0.25">
      <c r="A480" s="20" t="s">
        <v>100</v>
      </c>
      <c r="B480" s="17" t="s">
        <v>221</v>
      </c>
      <c r="C480" s="17" t="s">
        <v>16</v>
      </c>
      <c r="D480" s="37" t="s">
        <v>302</v>
      </c>
      <c r="E480" s="17" t="s">
        <v>101</v>
      </c>
      <c r="F480" s="95">
        <f t="shared" si="742"/>
        <v>257.5</v>
      </c>
      <c r="G480" s="95">
        <f t="shared" si="742"/>
        <v>0</v>
      </c>
      <c r="H480" s="95">
        <f t="shared" si="742"/>
        <v>257.5</v>
      </c>
      <c r="I480" s="95">
        <f t="shared" si="742"/>
        <v>0</v>
      </c>
      <c r="J480" s="95">
        <f t="shared" si="742"/>
        <v>257.5</v>
      </c>
      <c r="K480" s="95">
        <f t="shared" si="742"/>
        <v>0</v>
      </c>
      <c r="L480" s="95">
        <f t="shared" si="742"/>
        <v>257.5</v>
      </c>
      <c r="M480" s="95">
        <f t="shared" si="742"/>
        <v>0</v>
      </c>
      <c r="N480" s="95">
        <f t="shared" si="742"/>
        <v>257.5</v>
      </c>
      <c r="O480" s="95">
        <f t="shared" si="742"/>
        <v>0</v>
      </c>
      <c r="P480" s="95">
        <f t="shared" si="742"/>
        <v>257.5</v>
      </c>
      <c r="Q480" s="95">
        <f t="shared" si="742"/>
        <v>0</v>
      </c>
      <c r="R480" s="129">
        <f t="shared" si="742"/>
        <v>257.5</v>
      </c>
      <c r="S480" s="112">
        <f t="shared" si="742"/>
        <v>-257.5</v>
      </c>
      <c r="T480" s="95">
        <f t="shared" si="742"/>
        <v>0</v>
      </c>
      <c r="U480" s="112">
        <f t="shared" si="743"/>
        <v>0</v>
      </c>
      <c r="V480" s="95">
        <f t="shared" si="743"/>
        <v>0</v>
      </c>
      <c r="W480" s="112">
        <f t="shared" si="743"/>
        <v>0</v>
      </c>
      <c r="X480" s="95">
        <f t="shared" si="743"/>
        <v>0</v>
      </c>
      <c r="Y480" s="112">
        <f t="shared" si="743"/>
        <v>0</v>
      </c>
      <c r="Z480" s="95">
        <f t="shared" si="743"/>
        <v>0</v>
      </c>
    </row>
    <row r="481" spans="1:26" ht="16.5" hidden="1" outlineLevel="1" x14ac:dyDescent="0.25">
      <c r="A481" s="20" t="s">
        <v>228</v>
      </c>
      <c r="B481" s="17" t="s">
        <v>221</v>
      </c>
      <c r="C481" s="17" t="s">
        <v>16</v>
      </c>
      <c r="D481" s="37" t="s">
        <v>302</v>
      </c>
      <c r="E481" s="17" t="s">
        <v>229</v>
      </c>
      <c r="F481" s="95">
        <v>257.5</v>
      </c>
      <c r="G481" s="95">
        <v>0</v>
      </c>
      <c r="H481" s="95">
        <f>F481+G481</f>
        <v>257.5</v>
      </c>
      <c r="I481" s="95">
        <v>0</v>
      </c>
      <c r="J481" s="95">
        <f>H481+I481</f>
        <v>257.5</v>
      </c>
      <c r="K481" s="95">
        <v>0</v>
      </c>
      <c r="L481" s="95">
        <f>J481+K481</f>
        <v>257.5</v>
      </c>
      <c r="M481" s="95">
        <v>0</v>
      </c>
      <c r="N481" s="95">
        <f>L481+M481</f>
        <v>257.5</v>
      </c>
      <c r="O481" s="95">
        <v>0</v>
      </c>
      <c r="P481" s="95">
        <f>N481+O481</f>
        <v>257.5</v>
      </c>
      <c r="Q481" s="95">
        <v>0</v>
      </c>
      <c r="R481" s="129">
        <f>P481+Q481</f>
        <v>257.5</v>
      </c>
      <c r="S481" s="112">
        <v>-257.5</v>
      </c>
      <c r="T481" s="95">
        <f>R481+S481</f>
        <v>0</v>
      </c>
      <c r="U481" s="112">
        <v>0</v>
      </c>
      <c r="V481" s="95">
        <f>T481+U481</f>
        <v>0</v>
      </c>
      <c r="W481" s="112">
        <v>0</v>
      </c>
      <c r="X481" s="95">
        <f>V481+W481</f>
        <v>0</v>
      </c>
      <c r="Y481" s="112">
        <v>0</v>
      </c>
      <c r="Z481" s="95">
        <f>X481+Y481</f>
        <v>0</v>
      </c>
    </row>
    <row r="482" spans="1:26" ht="33" collapsed="1" x14ac:dyDescent="0.25">
      <c r="A482" s="8" t="s">
        <v>303</v>
      </c>
      <c r="B482" s="9" t="s">
        <v>221</v>
      </c>
      <c r="C482" s="9" t="s">
        <v>139</v>
      </c>
      <c r="D482" s="10"/>
      <c r="E482" s="9"/>
      <c r="F482" s="93">
        <f t="shared" ref="F482:Y485" si="744">F483</f>
        <v>841</v>
      </c>
      <c r="G482" s="93">
        <f t="shared" si="744"/>
        <v>0</v>
      </c>
      <c r="H482" s="93">
        <f t="shared" si="744"/>
        <v>841</v>
      </c>
      <c r="I482" s="93">
        <f t="shared" si="744"/>
        <v>0</v>
      </c>
      <c r="J482" s="93">
        <f t="shared" si="744"/>
        <v>841</v>
      </c>
      <c r="K482" s="93">
        <f t="shared" si="744"/>
        <v>0</v>
      </c>
      <c r="L482" s="93">
        <f t="shared" si="744"/>
        <v>841</v>
      </c>
      <c r="M482" s="95">
        <f t="shared" si="744"/>
        <v>0</v>
      </c>
      <c r="N482" s="93">
        <f t="shared" si="744"/>
        <v>841</v>
      </c>
      <c r="O482" s="93">
        <f t="shared" si="744"/>
        <v>0</v>
      </c>
      <c r="P482" s="93">
        <f t="shared" si="744"/>
        <v>841</v>
      </c>
      <c r="Q482" s="93">
        <f t="shared" si="744"/>
        <v>0</v>
      </c>
      <c r="R482" s="93">
        <f t="shared" si="744"/>
        <v>841</v>
      </c>
      <c r="S482" s="93">
        <f t="shared" si="744"/>
        <v>0</v>
      </c>
      <c r="T482" s="93">
        <f t="shared" si="744"/>
        <v>841</v>
      </c>
      <c r="U482" s="93">
        <f t="shared" si="744"/>
        <v>0</v>
      </c>
      <c r="V482" s="93">
        <f t="shared" ref="U482:Z485" si="745">V483</f>
        <v>841</v>
      </c>
      <c r="W482" s="93">
        <f t="shared" si="744"/>
        <v>0</v>
      </c>
      <c r="X482" s="93">
        <f t="shared" si="745"/>
        <v>841</v>
      </c>
      <c r="Y482" s="93">
        <f t="shared" si="744"/>
        <v>-107</v>
      </c>
      <c r="Z482" s="93">
        <f t="shared" si="745"/>
        <v>734</v>
      </c>
    </row>
    <row r="483" spans="1:26" ht="16.5" x14ac:dyDescent="0.25">
      <c r="A483" s="21" t="s">
        <v>61</v>
      </c>
      <c r="B483" s="9" t="s">
        <v>221</v>
      </c>
      <c r="C483" s="9" t="s">
        <v>139</v>
      </c>
      <c r="D483" s="10" t="s">
        <v>62</v>
      </c>
      <c r="E483" s="9"/>
      <c r="F483" s="93">
        <f t="shared" si="744"/>
        <v>841</v>
      </c>
      <c r="G483" s="93">
        <f t="shared" si="744"/>
        <v>0</v>
      </c>
      <c r="H483" s="93">
        <f t="shared" si="744"/>
        <v>841</v>
      </c>
      <c r="I483" s="93">
        <f t="shared" si="744"/>
        <v>0</v>
      </c>
      <c r="J483" s="93">
        <f t="shared" si="744"/>
        <v>841</v>
      </c>
      <c r="K483" s="93">
        <f t="shared" si="744"/>
        <v>0</v>
      </c>
      <c r="L483" s="93">
        <f t="shared" si="744"/>
        <v>841</v>
      </c>
      <c r="M483" s="95">
        <f t="shared" si="744"/>
        <v>0</v>
      </c>
      <c r="N483" s="93">
        <f t="shared" si="744"/>
        <v>841</v>
      </c>
      <c r="O483" s="93">
        <f t="shared" si="744"/>
        <v>0</v>
      </c>
      <c r="P483" s="93">
        <f t="shared" si="744"/>
        <v>841</v>
      </c>
      <c r="Q483" s="93">
        <f t="shared" si="744"/>
        <v>0</v>
      </c>
      <c r="R483" s="93">
        <f t="shared" si="744"/>
        <v>841</v>
      </c>
      <c r="S483" s="93">
        <f t="shared" si="744"/>
        <v>0</v>
      </c>
      <c r="T483" s="93">
        <f t="shared" si="744"/>
        <v>841</v>
      </c>
      <c r="U483" s="93">
        <f t="shared" si="745"/>
        <v>0</v>
      </c>
      <c r="V483" s="93">
        <f t="shared" si="745"/>
        <v>841</v>
      </c>
      <c r="W483" s="93">
        <f t="shared" si="745"/>
        <v>0</v>
      </c>
      <c r="X483" s="93">
        <f t="shared" si="745"/>
        <v>841</v>
      </c>
      <c r="Y483" s="93">
        <f t="shared" si="745"/>
        <v>-107</v>
      </c>
      <c r="Z483" s="93">
        <f t="shared" si="745"/>
        <v>734</v>
      </c>
    </row>
    <row r="484" spans="1:26" ht="16.5" x14ac:dyDescent="0.25">
      <c r="A484" s="26" t="s">
        <v>304</v>
      </c>
      <c r="B484" s="27" t="s">
        <v>221</v>
      </c>
      <c r="C484" s="27" t="s">
        <v>139</v>
      </c>
      <c r="D484" s="28" t="s">
        <v>305</v>
      </c>
      <c r="E484" s="27"/>
      <c r="F484" s="96">
        <f t="shared" si="744"/>
        <v>841</v>
      </c>
      <c r="G484" s="96">
        <f t="shared" si="744"/>
        <v>0</v>
      </c>
      <c r="H484" s="96">
        <f t="shared" si="744"/>
        <v>841</v>
      </c>
      <c r="I484" s="96">
        <f t="shared" si="744"/>
        <v>0</v>
      </c>
      <c r="J484" s="96">
        <f t="shared" si="744"/>
        <v>841</v>
      </c>
      <c r="K484" s="96">
        <f t="shared" si="744"/>
        <v>0</v>
      </c>
      <c r="L484" s="96">
        <f t="shared" si="744"/>
        <v>841</v>
      </c>
      <c r="M484" s="95">
        <f t="shared" si="744"/>
        <v>0</v>
      </c>
      <c r="N484" s="96">
        <f t="shared" si="744"/>
        <v>841</v>
      </c>
      <c r="O484" s="96">
        <f t="shared" si="744"/>
        <v>0</v>
      </c>
      <c r="P484" s="96">
        <f t="shared" si="744"/>
        <v>841</v>
      </c>
      <c r="Q484" s="96">
        <f t="shared" si="744"/>
        <v>0</v>
      </c>
      <c r="R484" s="96">
        <f t="shared" si="744"/>
        <v>841</v>
      </c>
      <c r="S484" s="96">
        <f t="shared" si="744"/>
        <v>0</v>
      </c>
      <c r="T484" s="96">
        <f t="shared" si="744"/>
        <v>841</v>
      </c>
      <c r="U484" s="96">
        <f t="shared" si="745"/>
        <v>0</v>
      </c>
      <c r="V484" s="96">
        <f t="shared" si="745"/>
        <v>841</v>
      </c>
      <c r="W484" s="96">
        <f t="shared" si="745"/>
        <v>0</v>
      </c>
      <c r="X484" s="96">
        <f t="shared" si="745"/>
        <v>841</v>
      </c>
      <c r="Y484" s="96">
        <f t="shared" si="745"/>
        <v>-107</v>
      </c>
      <c r="Z484" s="96">
        <f t="shared" si="745"/>
        <v>734</v>
      </c>
    </row>
    <row r="485" spans="1:26" ht="33" x14ac:dyDescent="0.25">
      <c r="A485" s="25" t="s">
        <v>21</v>
      </c>
      <c r="B485" s="17" t="s">
        <v>221</v>
      </c>
      <c r="C485" s="17" t="s">
        <v>139</v>
      </c>
      <c r="D485" s="18" t="s">
        <v>305</v>
      </c>
      <c r="E485" s="19" t="s">
        <v>59</v>
      </c>
      <c r="F485" s="95">
        <f t="shared" si="744"/>
        <v>841</v>
      </c>
      <c r="G485" s="95">
        <f t="shared" si="744"/>
        <v>0</v>
      </c>
      <c r="H485" s="95">
        <f t="shared" si="744"/>
        <v>841</v>
      </c>
      <c r="I485" s="95">
        <f t="shared" si="744"/>
        <v>0</v>
      </c>
      <c r="J485" s="95">
        <f t="shared" si="744"/>
        <v>841</v>
      </c>
      <c r="K485" s="95">
        <f t="shared" si="744"/>
        <v>0</v>
      </c>
      <c r="L485" s="95">
        <f t="shared" si="744"/>
        <v>841</v>
      </c>
      <c r="M485" s="95">
        <f t="shared" si="744"/>
        <v>0</v>
      </c>
      <c r="N485" s="95">
        <f t="shared" si="744"/>
        <v>841</v>
      </c>
      <c r="O485" s="95">
        <f t="shared" si="744"/>
        <v>0</v>
      </c>
      <c r="P485" s="95">
        <f t="shared" si="744"/>
        <v>841</v>
      </c>
      <c r="Q485" s="95">
        <f t="shared" si="744"/>
        <v>0</v>
      </c>
      <c r="R485" s="129">
        <f t="shared" si="744"/>
        <v>841</v>
      </c>
      <c r="S485" s="95">
        <f t="shared" si="744"/>
        <v>0</v>
      </c>
      <c r="T485" s="95">
        <f t="shared" si="744"/>
        <v>841</v>
      </c>
      <c r="U485" s="95">
        <f t="shared" si="745"/>
        <v>0</v>
      </c>
      <c r="V485" s="95">
        <f t="shared" si="745"/>
        <v>841</v>
      </c>
      <c r="W485" s="95">
        <f t="shared" si="745"/>
        <v>0</v>
      </c>
      <c r="X485" s="95">
        <f t="shared" si="745"/>
        <v>841</v>
      </c>
      <c r="Y485" s="95">
        <f t="shared" si="745"/>
        <v>-107</v>
      </c>
      <c r="Z485" s="95">
        <f t="shared" si="745"/>
        <v>734</v>
      </c>
    </row>
    <row r="486" spans="1:26" ht="33" x14ac:dyDescent="0.25">
      <c r="A486" s="25" t="s">
        <v>22</v>
      </c>
      <c r="B486" s="17" t="s">
        <v>221</v>
      </c>
      <c r="C486" s="17" t="s">
        <v>139</v>
      </c>
      <c r="D486" s="18" t="s">
        <v>305</v>
      </c>
      <c r="E486" s="19" t="s">
        <v>60</v>
      </c>
      <c r="F486" s="95">
        <v>841</v>
      </c>
      <c r="G486" s="95">
        <v>0</v>
      </c>
      <c r="H486" s="95">
        <f>F486+G486</f>
        <v>841</v>
      </c>
      <c r="I486" s="95">
        <v>0</v>
      </c>
      <c r="J486" s="95">
        <f>H486+I486</f>
        <v>841</v>
      </c>
      <c r="K486" s="95">
        <v>0</v>
      </c>
      <c r="L486" s="95">
        <f>J486+K486</f>
        <v>841</v>
      </c>
      <c r="M486" s="95">
        <v>0</v>
      </c>
      <c r="N486" s="95">
        <f>L486+M486</f>
        <v>841</v>
      </c>
      <c r="O486" s="95">
        <v>0</v>
      </c>
      <c r="P486" s="95">
        <f>N486+O486</f>
        <v>841</v>
      </c>
      <c r="Q486" s="95">
        <v>0</v>
      </c>
      <c r="R486" s="129">
        <f>P486+Q486</f>
        <v>841</v>
      </c>
      <c r="S486" s="95">
        <v>0</v>
      </c>
      <c r="T486" s="95">
        <f>R486+S486</f>
        <v>841</v>
      </c>
      <c r="U486" s="95">
        <v>0</v>
      </c>
      <c r="V486" s="95">
        <f>T486+U486</f>
        <v>841</v>
      </c>
      <c r="W486" s="95">
        <v>0</v>
      </c>
      <c r="X486" s="95">
        <f>V486+W486</f>
        <v>841</v>
      </c>
      <c r="Y486" s="95">
        <f>-75-32</f>
        <v>-107</v>
      </c>
      <c r="Z486" s="95">
        <f>X486+Y486</f>
        <v>734</v>
      </c>
    </row>
    <row r="487" spans="1:26" ht="16.5" x14ac:dyDescent="0.25">
      <c r="A487" s="21" t="s">
        <v>306</v>
      </c>
      <c r="B487" s="9" t="s">
        <v>221</v>
      </c>
      <c r="C487" s="9" t="s">
        <v>221</v>
      </c>
      <c r="D487" s="72"/>
      <c r="E487" s="73"/>
      <c r="F487" s="93">
        <f>F488</f>
        <v>700</v>
      </c>
      <c r="G487" s="93">
        <f t="shared" ref="G487:Y492" si="746">G488</f>
        <v>0</v>
      </c>
      <c r="H487" s="93">
        <f t="shared" si="746"/>
        <v>700</v>
      </c>
      <c r="I487" s="93">
        <f t="shared" si="746"/>
        <v>0</v>
      </c>
      <c r="J487" s="93">
        <f t="shared" si="746"/>
        <v>700</v>
      </c>
      <c r="K487" s="93">
        <f t="shared" si="746"/>
        <v>0</v>
      </c>
      <c r="L487" s="93">
        <f t="shared" si="746"/>
        <v>700</v>
      </c>
      <c r="M487" s="95">
        <f t="shared" si="746"/>
        <v>0</v>
      </c>
      <c r="N487" s="93">
        <f t="shared" si="746"/>
        <v>700</v>
      </c>
      <c r="O487" s="93">
        <f t="shared" si="746"/>
        <v>0</v>
      </c>
      <c r="P487" s="93">
        <f t="shared" si="746"/>
        <v>700</v>
      </c>
      <c r="Q487" s="93">
        <f t="shared" si="746"/>
        <v>0</v>
      </c>
      <c r="R487" s="93">
        <f t="shared" si="746"/>
        <v>700</v>
      </c>
      <c r="S487" s="93">
        <f t="shared" si="746"/>
        <v>0</v>
      </c>
      <c r="T487" s="93">
        <f t="shared" si="746"/>
        <v>700</v>
      </c>
      <c r="U487" s="93">
        <f t="shared" si="746"/>
        <v>0</v>
      </c>
      <c r="V487" s="93">
        <f t="shared" si="746"/>
        <v>700</v>
      </c>
      <c r="W487" s="93">
        <f t="shared" si="746"/>
        <v>0</v>
      </c>
      <c r="X487" s="93">
        <f t="shared" ref="W487:Z492" si="747">X488</f>
        <v>700</v>
      </c>
      <c r="Y487" s="93">
        <f t="shared" si="746"/>
        <v>0</v>
      </c>
      <c r="Z487" s="93">
        <f t="shared" si="747"/>
        <v>700</v>
      </c>
    </row>
    <row r="488" spans="1:26" ht="16.5" x14ac:dyDescent="0.25">
      <c r="A488" s="21" t="s">
        <v>61</v>
      </c>
      <c r="B488" s="9" t="s">
        <v>221</v>
      </c>
      <c r="C488" s="9" t="s">
        <v>221</v>
      </c>
      <c r="D488" s="10" t="s">
        <v>62</v>
      </c>
      <c r="E488" s="17"/>
      <c r="F488" s="93">
        <f t="shared" ref="F488:Y492" si="748">F489</f>
        <v>700</v>
      </c>
      <c r="G488" s="93">
        <f t="shared" si="748"/>
        <v>0</v>
      </c>
      <c r="H488" s="93">
        <f t="shared" si="748"/>
        <v>700</v>
      </c>
      <c r="I488" s="93">
        <f t="shared" si="748"/>
        <v>0</v>
      </c>
      <c r="J488" s="93">
        <f t="shared" si="748"/>
        <v>700</v>
      </c>
      <c r="K488" s="93">
        <f t="shared" si="748"/>
        <v>0</v>
      </c>
      <c r="L488" s="93">
        <f t="shared" si="748"/>
        <v>700</v>
      </c>
      <c r="M488" s="95">
        <f t="shared" si="748"/>
        <v>0</v>
      </c>
      <c r="N488" s="93">
        <f t="shared" si="748"/>
        <v>700</v>
      </c>
      <c r="O488" s="93">
        <f t="shared" si="748"/>
        <v>0</v>
      </c>
      <c r="P488" s="93">
        <f t="shared" si="748"/>
        <v>700</v>
      </c>
      <c r="Q488" s="93">
        <f t="shared" si="748"/>
        <v>0</v>
      </c>
      <c r="R488" s="93">
        <f t="shared" si="748"/>
        <v>700</v>
      </c>
      <c r="S488" s="93">
        <f t="shared" si="748"/>
        <v>0</v>
      </c>
      <c r="T488" s="93">
        <f t="shared" si="748"/>
        <v>700</v>
      </c>
      <c r="U488" s="93">
        <f t="shared" si="748"/>
        <v>0</v>
      </c>
      <c r="V488" s="93">
        <f t="shared" si="746"/>
        <v>700</v>
      </c>
      <c r="W488" s="93">
        <f t="shared" si="748"/>
        <v>0</v>
      </c>
      <c r="X488" s="93">
        <f t="shared" si="747"/>
        <v>700</v>
      </c>
      <c r="Y488" s="93">
        <f t="shared" si="748"/>
        <v>0</v>
      </c>
      <c r="Z488" s="93">
        <f t="shared" si="747"/>
        <v>700</v>
      </c>
    </row>
    <row r="489" spans="1:26" ht="34.5" x14ac:dyDescent="0.3">
      <c r="A489" s="41" t="s">
        <v>310</v>
      </c>
      <c r="B489" s="13" t="s">
        <v>221</v>
      </c>
      <c r="C489" s="13" t="s">
        <v>221</v>
      </c>
      <c r="D489" s="34" t="s">
        <v>311</v>
      </c>
      <c r="E489" s="64" t="s">
        <v>58</v>
      </c>
      <c r="F489" s="94">
        <f t="shared" si="748"/>
        <v>700</v>
      </c>
      <c r="G489" s="94">
        <f t="shared" si="748"/>
        <v>0</v>
      </c>
      <c r="H489" s="94">
        <f t="shared" si="748"/>
        <v>700</v>
      </c>
      <c r="I489" s="94">
        <f t="shared" si="748"/>
        <v>0</v>
      </c>
      <c r="J489" s="94">
        <f t="shared" si="748"/>
        <v>700</v>
      </c>
      <c r="K489" s="94">
        <f t="shared" si="748"/>
        <v>0</v>
      </c>
      <c r="L489" s="94">
        <f t="shared" si="748"/>
        <v>700</v>
      </c>
      <c r="M489" s="95">
        <f t="shared" si="748"/>
        <v>0</v>
      </c>
      <c r="N489" s="94">
        <f t="shared" si="748"/>
        <v>700</v>
      </c>
      <c r="O489" s="94">
        <f t="shared" si="748"/>
        <v>0</v>
      </c>
      <c r="P489" s="94">
        <f t="shared" si="748"/>
        <v>700</v>
      </c>
      <c r="Q489" s="94">
        <f t="shared" si="748"/>
        <v>0</v>
      </c>
      <c r="R489" s="94">
        <f t="shared" si="748"/>
        <v>700</v>
      </c>
      <c r="S489" s="94">
        <f t="shared" si="748"/>
        <v>0</v>
      </c>
      <c r="T489" s="94">
        <f t="shared" si="748"/>
        <v>700</v>
      </c>
      <c r="U489" s="94">
        <f t="shared" si="746"/>
        <v>0</v>
      </c>
      <c r="V489" s="94">
        <f t="shared" si="746"/>
        <v>700</v>
      </c>
      <c r="W489" s="94">
        <f t="shared" si="747"/>
        <v>0</v>
      </c>
      <c r="X489" s="94">
        <f t="shared" si="747"/>
        <v>700</v>
      </c>
      <c r="Y489" s="94">
        <f t="shared" si="747"/>
        <v>0</v>
      </c>
      <c r="Z489" s="94">
        <f t="shared" si="747"/>
        <v>700</v>
      </c>
    </row>
    <row r="490" spans="1:26" ht="16.5" x14ac:dyDescent="0.25">
      <c r="A490" s="30" t="s">
        <v>312</v>
      </c>
      <c r="B490" s="27" t="s">
        <v>221</v>
      </c>
      <c r="C490" s="27" t="s">
        <v>221</v>
      </c>
      <c r="D490" s="42" t="s">
        <v>313</v>
      </c>
      <c r="E490" s="61" t="s">
        <v>58</v>
      </c>
      <c r="F490" s="95">
        <f t="shared" si="748"/>
        <v>700</v>
      </c>
      <c r="G490" s="95">
        <f t="shared" si="748"/>
        <v>0</v>
      </c>
      <c r="H490" s="95">
        <f t="shared" si="748"/>
        <v>700</v>
      </c>
      <c r="I490" s="95">
        <f t="shared" si="748"/>
        <v>0</v>
      </c>
      <c r="J490" s="95">
        <f t="shared" si="748"/>
        <v>700</v>
      </c>
      <c r="K490" s="95">
        <f t="shared" si="748"/>
        <v>0</v>
      </c>
      <c r="L490" s="95">
        <f t="shared" si="748"/>
        <v>700</v>
      </c>
      <c r="M490" s="95">
        <f t="shared" si="748"/>
        <v>0</v>
      </c>
      <c r="N490" s="95">
        <f t="shared" si="748"/>
        <v>700</v>
      </c>
      <c r="O490" s="95">
        <f t="shared" si="748"/>
        <v>0</v>
      </c>
      <c r="P490" s="95">
        <f t="shared" si="748"/>
        <v>700</v>
      </c>
      <c r="Q490" s="95">
        <f t="shared" si="748"/>
        <v>0</v>
      </c>
      <c r="R490" s="95">
        <f t="shared" si="748"/>
        <v>700</v>
      </c>
      <c r="S490" s="95">
        <f t="shared" si="748"/>
        <v>0</v>
      </c>
      <c r="T490" s="95">
        <f t="shared" si="748"/>
        <v>700</v>
      </c>
      <c r="U490" s="95">
        <f t="shared" si="746"/>
        <v>0</v>
      </c>
      <c r="V490" s="95">
        <f t="shared" si="746"/>
        <v>700</v>
      </c>
      <c r="W490" s="95">
        <f t="shared" si="747"/>
        <v>0</v>
      </c>
      <c r="X490" s="95">
        <f t="shared" si="747"/>
        <v>700</v>
      </c>
      <c r="Y490" s="95">
        <f t="shared" si="747"/>
        <v>0</v>
      </c>
      <c r="Z490" s="95">
        <f t="shared" si="747"/>
        <v>700</v>
      </c>
    </row>
    <row r="491" spans="1:26" ht="16.5" x14ac:dyDescent="0.25">
      <c r="A491" s="25" t="s">
        <v>423</v>
      </c>
      <c r="B491" s="17" t="s">
        <v>221</v>
      </c>
      <c r="C491" s="17" t="s">
        <v>221</v>
      </c>
      <c r="D491" s="37" t="s">
        <v>314</v>
      </c>
      <c r="E491" s="70" t="s">
        <v>58</v>
      </c>
      <c r="F491" s="95">
        <f t="shared" si="748"/>
        <v>700</v>
      </c>
      <c r="G491" s="95">
        <f t="shared" si="748"/>
        <v>0</v>
      </c>
      <c r="H491" s="95">
        <f t="shared" si="748"/>
        <v>700</v>
      </c>
      <c r="I491" s="95">
        <f t="shared" si="748"/>
        <v>0</v>
      </c>
      <c r="J491" s="95">
        <f t="shared" si="748"/>
        <v>700</v>
      </c>
      <c r="K491" s="95">
        <f t="shared" si="748"/>
        <v>0</v>
      </c>
      <c r="L491" s="95">
        <f t="shared" si="748"/>
        <v>700</v>
      </c>
      <c r="M491" s="95">
        <f t="shared" si="748"/>
        <v>0</v>
      </c>
      <c r="N491" s="95">
        <f t="shared" si="748"/>
        <v>700</v>
      </c>
      <c r="O491" s="95">
        <f t="shared" si="748"/>
        <v>0</v>
      </c>
      <c r="P491" s="95">
        <f t="shared" si="748"/>
        <v>700</v>
      </c>
      <c r="Q491" s="95">
        <f t="shared" si="748"/>
        <v>0</v>
      </c>
      <c r="R491" s="95">
        <f t="shared" si="748"/>
        <v>700</v>
      </c>
      <c r="S491" s="95">
        <f t="shared" si="748"/>
        <v>0</v>
      </c>
      <c r="T491" s="95">
        <f t="shared" si="748"/>
        <v>700</v>
      </c>
      <c r="U491" s="95">
        <f t="shared" si="746"/>
        <v>0</v>
      </c>
      <c r="V491" s="95">
        <f t="shared" si="746"/>
        <v>700</v>
      </c>
      <c r="W491" s="95">
        <f t="shared" si="747"/>
        <v>0</v>
      </c>
      <c r="X491" s="95">
        <f t="shared" si="747"/>
        <v>700</v>
      </c>
      <c r="Y491" s="95">
        <f t="shared" si="747"/>
        <v>0</v>
      </c>
      <c r="Z491" s="95">
        <f t="shared" si="747"/>
        <v>700</v>
      </c>
    </row>
    <row r="492" spans="1:26" ht="33" x14ac:dyDescent="0.25">
      <c r="A492" s="25" t="s">
        <v>21</v>
      </c>
      <c r="B492" s="17" t="s">
        <v>221</v>
      </c>
      <c r="C492" s="17" t="s">
        <v>221</v>
      </c>
      <c r="D492" s="37" t="s">
        <v>314</v>
      </c>
      <c r="E492" s="17" t="s">
        <v>59</v>
      </c>
      <c r="F492" s="95">
        <f t="shared" si="748"/>
        <v>700</v>
      </c>
      <c r="G492" s="95">
        <f t="shared" si="748"/>
        <v>0</v>
      </c>
      <c r="H492" s="95">
        <f t="shared" si="748"/>
        <v>700</v>
      </c>
      <c r="I492" s="95">
        <f t="shared" si="748"/>
        <v>0</v>
      </c>
      <c r="J492" s="95">
        <f t="shared" si="748"/>
        <v>700</v>
      </c>
      <c r="K492" s="95">
        <f t="shared" si="748"/>
        <v>0</v>
      </c>
      <c r="L492" s="95">
        <f t="shared" si="748"/>
        <v>700</v>
      </c>
      <c r="M492" s="95">
        <f t="shared" si="748"/>
        <v>0</v>
      </c>
      <c r="N492" s="95">
        <f t="shared" si="748"/>
        <v>700</v>
      </c>
      <c r="O492" s="95">
        <f t="shared" si="748"/>
        <v>0</v>
      </c>
      <c r="P492" s="95">
        <f t="shared" si="748"/>
        <v>700</v>
      </c>
      <c r="Q492" s="95">
        <f t="shared" si="748"/>
        <v>0</v>
      </c>
      <c r="R492" s="129">
        <f t="shared" si="748"/>
        <v>700</v>
      </c>
      <c r="S492" s="95">
        <f t="shared" si="748"/>
        <v>0</v>
      </c>
      <c r="T492" s="95">
        <f t="shared" si="748"/>
        <v>700</v>
      </c>
      <c r="U492" s="95">
        <f t="shared" si="746"/>
        <v>0</v>
      </c>
      <c r="V492" s="95">
        <f t="shared" si="746"/>
        <v>700</v>
      </c>
      <c r="W492" s="95">
        <f t="shared" si="747"/>
        <v>0</v>
      </c>
      <c r="X492" s="95">
        <f t="shared" si="747"/>
        <v>700</v>
      </c>
      <c r="Y492" s="95">
        <f t="shared" si="747"/>
        <v>0</v>
      </c>
      <c r="Z492" s="95">
        <f t="shared" si="747"/>
        <v>700</v>
      </c>
    </row>
    <row r="493" spans="1:26" ht="33" x14ac:dyDescent="0.25">
      <c r="A493" s="25" t="s">
        <v>22</v>
      </c>
      <c r="B493" s="17" t="s">
        <v>221</v>
      </c>
      <c r="C493" s="17" t="s">
        <v>221</v>
      </c>
      <c r="D493" s="37" t="s">
        <v>314</v>
      </c>
      <c r="E493" s="17" t="s">
        <v>60</v>
      </c>
      <c r="F493" s="95">
        <v>700</v>
      </c>
      <c r="G493" s="95">
        <v>0</v>
      </c>
      <c r="H493" s="95">
        <f>F493+G493</f>
        <v>700</v>
      </c>
      <c r="I493" s="95">
        <v>0</v>
      </c>
      <c r="J493" s="95">
        <f>H493+I493</f>
        <v>700</v>
      </c>
      <c r="K493" s="95">
        <v>0</v>
      </c>
      <c r="L493" s="95">
        <f>J493+K493</f>
        <v>700</v>
      </c>
      <c r="M493" s="95">
        <v>0</v>
      </c>
      <c r="N493" s="95">
        <f>L493+M493</f>
        <v>700</v>
      </c>
      <c r="O493" s="95">
        <v>0</v>
      </c>
      <c r="P493" s="95">
        <f>N493+O493</f>
        <v>700</v>
      </c>
      <c r="Q493" s="95">
        <v>0</v>
      </c>
      <c r="R493" s="129">
        <f>P493+Q493</f>
        <v>700</v>
      </c>
      <c r="S493" s="95">
        <v>0</v>
      </c>
      <c r="T493" s="95">
        <f>R493+S493</f>
        <v>700</v>
      </c>
      <c r="U493" s="95">
        <v>0</v>
      </c>
      <c r="V493" s="95">
        <f>T493+U493</f>
        <v>700</v>
      </c>
      <c r="W493" s="95">
        <v>0</v>
      </c>
      <c r="X493" s="95">
        <f>V493+W493</f>
        <v>700</v>
      </c>
      <c r="Y493" s="95">
        <v>0</v>
      </c>
      <c r="Z493" s="95">
        <f>X493+Y493</f>
        <v>700</v>
      </c>
    </row>
    <row r="494" spans="1:26" ht="16.5" x14ac:dyDescent="0.25">
      <c r="A494" s="8" t="s">
        <v>315</v>
      </c>
      <c r="B494" s="9" t="s">
        <v>221</v>
      </c>
      <c r="C494" s="9" t="s">
        <v>76</v>
      </c>
      <c r="D494" s="10" t="s">
        <v>58</v>
      </c>
      <c r="E494" s="23" t="s">
        <v>58</v>
      </c>
      <c r="F494" s="93">
        <f>F495+F527+F533</f>
        <v>109680</v>
      </c>
      <c r="G494" s="93">
        <f t="shared" ref="G494:H494" si="749">G495+G527+G533</f>
        <v>1095</v>
      </c>
      <c r="H494" s="93">
        <f t="shared" si="749"/>
        <v>110775</v>
      </c>
      <c r="I494" s="93">
        <f t="shared" ref="I494:J494" si="750">I495+I527+I533</f>
        <v>4357</v>
      </c>
      <c r="J494" s="93">
        <f t="shared" si="750"/>
        <v>115132</v>
      </c>
      <c r="K494" s="93">
        <f t="shared" ref="K494:L494" si="751">K495+K527+K533</f>
        <v>-25037.7</v>
      </c>
      <c r="L494" s="93">
        <f t="shared" si="751"/>
        <v>90094.3</v>
      </c>
      <c r="M494" s="95">
        <f t="shared" ref="M494:N494" si="752">M495+M527+M533</f>
        <v>0</v>
      </c>
      <c r="N494" s="93">
        <f t="shared" si="752"/>
        <v>90094.3</v>
      </c>
      <c r="O494" s="93">
        <f t="shared" ref="O494:P494" si="753">O495+O527+O533</f>
        <v>0</v>
      </c>
      <c r="P494" s="93">
        <f t="shared" si="753"/>
        <v>90094.3</v>
      </c>
      <c r="Q494" s="93">
        <f t="shared" ref="Q494:R494" si="754">Q495+Q527+Q533</f>
        <v>0</v>
      </c>
      <c r="R494" s="93">
        <f t="shared" si="754"/>
        <v>90094.3</v>
      </c>
      <c r="S494" s="93">
        <f t="shared" ref="S494:T494" si="755">S495+S527+S533</f>
        <v>-37620.342310000007</v>
      </c>
      <c r="T494" s="93">
        <f t="shared" si="755"/>
        <v>52473.957689999996</v>
      </c>
      <c r="U494" s="93">
        <f t="shared" ref="U494:V494" si="756">U495+U527+U533</f>
        <v>0</v>
      </c>
      <c r="V494" s="93">
        <f t="shared" si="756"/>
        <v>52473.957689999996</v>
      </c>
      <c r="W494" s="93">
        <f t="shared" ref="W494:X494" si="757">W495+W527+W533</f>
        <v>0</v>
      </c>
      <c r="X494" s="150">
        <f t="shared" si="757"/>
        <v>52473.957689999996</v>
      </c>
      <c r="Y494" s="93">
        <f t="shared" ref="Y494:Z494" si="758">Y495+Y527+Y533</f>
        <v>-449</v>
      </c>
      <c r="Z494" s="150">
        <f t="shared" si="758"/>
        <v>52024.957689999996</v>
      </c>
    </row>
    <row r="495" spans="1:26" ht="33" x14ac:dyDescent="0.25">
      <c r="A495" s="44" t="s">
        <v>419</v>
      </c>
      <c r="B495" s="45" t="s">
        <v>221</v>
      </c>
      <c r="C495" s="45" t="s">
        <v>76</v>
      </c>
      <c r="D495" s="52" t="s">
        <v>223</v>
      </c>
      <c r="E495" s="47" t="s">
        <v>58</v>
      </c>
      <c r="F495" s="101">
        <f>F502+F517+F512+F496</f>
        <v>78836</v>
      </c>
      <c r="G495" s="101">
        <f t="shared" ref="G495:H495" si="759">G502+G517+G512+G496</f>
        <v>0</v>
      </c>
      <c r="H495" s="101">
        <f t="shared" si="759"/>
        <v>78836</v>
      </c>
      <c r="I495" s="101">
        <f t="shared" ref="I495:J495" si="760">I502+I517+I512+I496</f>
        <v>0</v>
      </c>
      <c r="J495" s="101">
        <f t="shared" si="760"/>
        <v>78836</v>
      </c>
      <c r="K495" s="101">
        <f t="shared" ref="K495:L495" si="761">K502+K517+K512+K496</f>
        <v>-26633</v>
      </c>
      <c r="L495" s="101">
        <f t="shared" si="761"/>
        <v>52203</v>
      </c>
      <c r="M495" s="95">
        <f t="shared" ref="M495:N495" si="762">M502+M517+M512+M496</f>
        <v>0</v>
      </c>
      <c r="N495" s="97">
        <f t="shared" si="762"/>
        <v>52203</v>
      </c>
      <c r="O495" s="97">
        <f t="shared" ref="O495:P495" si="763">O502+O517+O512+O496</f>
        <v>0</v>
      </c>
      <c r="P495" s="97">
        <f t="shared" si="763"/>
        <v>52203</v>
      </c>
      <c r="Q495" s="97">
        <f t="shared" ref="Q495:R495" si="764">Q502+Q517+Q512+Q496</f>
        <v>0</v>
      </c>
      <c r="R495" s="97">
        <f t="shared" si="764"/>
        <v>52203</v>
      </c>
      <c r="S495" s="97">
        <f t="shared" ref="S495:T495" si="765">S502+S517+S512+S496</f>
        <v>-42119</v>
      </c>
      <c r="T495" s="97">
        <f t="shared" si="765"/>
        <v>10084</v>
      </c>
      <c r="U495" s="97">
        <f t="shared" ref="U495:V495" si="766">U502+U517+U512+U496</f>
        <v>0</v>
      </c>
      <c r="V495" s="97">
        <f t="shared" si="766"/>
        <v>10084</v>
      </c>
      <c r="W495" s="97">
        <f t="shared" ref="W495:X495" si="767">W502+W517+W512+W496</f>
        <v>0</v>
      </c>
      <c r="X495" s="97">
        <f t="shared" si="767"/>
        <v>10084</v>
      </c>
      <c r="Y495" s="97">
        <f t="shared" ref="Y495:Z495" si="768">Y502+Y517+Y512+Y496</f>
        <v>0</v>
      </c>
      <c r="Z495" s="97">
        <f t="shared" si="768"/>
        <v>10084</v>
      </c>
    </row>
    <row r="496" spans="1:26" ht="69" hidden="1" outlineLevel="1" x14ac:dyDescent="0.3">
      <c r="A496" s="12" t="s">
        <v>451</v>
      </c>
      <c r="B496" s="13" t="s">
        <v>221</v>
      </c>
      <c r="C496" s="13" t="s">
        <v>76</v>
      </c>
      <c r="D496" s="34" t="s">
        <v>224</v>
      </c>
      <c r="E496" s="47"/>
      <c r="F496" s="87">
        <f t="shared" ref="F496:Y500" si="769">F497</f>
        <v>65000</v>
      </c>
      <c r="G496" s="87">
        <f t="shared" si="769"/>
        <v>0</v>
      </c>
      <c r="H496" s="87">
        <f t="shared" si="769"/>
        <v>65000</v>
      </c>
      <c r="I496" s="87">
        <f t="shared" si="769"/>
        <v>0</v>
      </c>
      <c r="J496" s="87">
        <f t="shared" si="769"/>
        <v>65000</v>
      </c>
      <c r="K496" s="87">
        <f t="shared" si="769"/>
        <v>-26633</v>
      </c>
      <c r="L496" s="87">
        <f t="shared" si="769"/>
        <v>38367</v>
      </c>
      <c r="M496" s="95">
        <f t="shared" si="769"/>
        <v>0</v>
      </c>
      <c r="N496" s="94">
        <f t="shared" si="769"/>
        <v>38367</v>
      </c>
      <c r="O496" s="94">
        <f t="shared" si="769"/>
        <v>0</v>
      </c>
      <c r="P496" s="94">
        <f t="shared" si="769"/>
        <v>38367</v>
      </c>
      <c r="Q496" s="94">
        <f t="shared" si="769"/>
        <v>0</v>
      </c>
      <c r="R496" s="94">
        <f t="shared" si="769"/>
        <v>38367</v>
      </c>
      <c r="S496" s="94">
        <f t="shared" si="769"/>
        <v>-38367</v>
      </c>
      <c r="T496" s="94">
        <f t="shared" si="769"/>
        <v>0</v>
      </c>
      <c r="U496" s="94">
        <f t="shared" si="769"/>
        <v>0</v>
      </c>
      <c r="V496" s="94">
        <f t="shared" ref="U496:Z500" si="770">V497</f>
        <v>0</v>
      </c>
      <c r="W496" s="94">
        <f t="shared" si="769"/>
        <v>0</v>
      </c>
      <c r="X496" s="94">
        <f t="shared" si="770"/>
        <v>0</v>
      </c>
      <c r="Y496" s="94">
        <f t="shared" si="769"/>
        <v>0</v>
      </c>
      <c r="Z496" s="94">
        <f t="shared" si="770"/>
        <v>0</v>
      </c>
    </row>
    <row r="497" spans="1:26" ht="16.5" hidden="1" outlineLevel="1" x14ac:dyDescent="0.25">
      <c r="A497" s="26" t="s">
        <v>230</v>
      </c>
      <c r="B497" s="27" t="s">
        <v>221</v>
      </c>
      <c r="C497" s="27" t="s">
        <v>76</v>
      </c>
      <c r="D497" s="42" t="s">
        <v>468</v>
      </c>
      <c r="E497" s="47"/>
      <c r="F497" s="95">
        <f t="shared" si="769"/>
        <v>65000</v>
      </c>
      <c r="G497" s="95">
        <f t="shared" si="769"/>
        <v>0</v>
      </c>
      <c r="H497" s="95">
        <f t="shared" si="769"/>
        <v>65000</v>
      </c>
      <c r="I497" s="95">
        <f t="shared" si="769"/>
        <v>0</v>
      </c>
      <c r="J497" s="95">
        <f t="shared" si="769"/>
        <v>65000</v>
      </c>
      <c r="K497" s="95">
        <f t="shared" si="769"/>
        <v>-26633</v>
      </c>
      <c r="L497" s="95">
        <f t="shared" si="769"/>
        <v>38367</v>
      </c>
      <c r="M497" s="95">
        <f t="shared" si="769"/>
        <v>0</v>
      </c>
      <c r="N497" s="96">
        <f t="shared" si="769"/>
        <v>38367</v>
      </c>
      <c r="O497" s="96">
        <f t="shared" si="769"/>
        <v>0</v>
      </c>
      <c r="P497" s="96">
        <f t="shared" si="769"/>
        <v>38367</v>
      </c>
      <c r="Q497" s="96">
        <f t="shared" si="769"/>
        <v>0</v>
      </c>
      <c r="R497" s="96">
        <f t="shared" si="769"/>
        <v>38367</v>
      </c>
      <c r="S497" s="96">
        <f t="shared" si="769"/>
        <v>-38367</v>
      </c>
      <c r="T497" s="96">
        <f t="shared" si="769"/>
        <v>0</v>
      </c>
      <c r="U497" s="96">
        <f t="shared" si="770"/>
        <v>0</v>
      </c>
      <c r="V497" s="96">
        <f t="shared" si="770"/>
        <v>0</v>
      </c>
      <c r="W497" s="96">
        <f t="shared" si="770"/>
        <v>0</v>
      </c>
      <c r="X497" s="96">
        <f t="shared" si="770"/>
        <v>0</v>
      </c>
      <c r="Y497" s="96">
        <f t="shared" si="770"/>
        <v>0</v>
      </c>
      <c r="Z497" s="96">
        <f t="shared" si="770"/>
        <v>0</v>
      </c>
    </row>
    <row r="498" spans="1:26" ht="21" hidden="1" customHeight="1" outlineLevel="1" x14ac:dyDescent="0.25">
      <c r="A498" s="20" t="s">
        <v>112</v>
      </c>
      <c r="B498" s="17" t="s">
        <v>221</v>
      </c>
      <c r="C498" s="17" t="s">
        <v>76</v>
      </c>
      <c r="D498" s="37" t="s">
        <v>469</v>
      </c>
      <c r="E498" s="47"/>
      <c r="F498" s="95">
        <f t="shared" si="769"/>
        <v>65000</v>
      </c>
      <c r="G498" s="95">
        <f t="shared" si="769"/>
        <v>0</v>
      </c>
      <c r="H498" s="95">
        <f t="shared" si="769"/>
        <v>65000</v>
      </c>
      <c r="I498" s="95">
        <f t="shared" si="769"/>
        <v>0</v>
      </c>
      <c r="J498" s="95">
        <f t="shared" si="769"/>
        <v>65000</v>
      </c>
      <c r="K498" s="95">
        <f t="shared" si="769"/>
        <v>-26633</v>
      </c>
      <c r="L498" s="95">
        <f t="shared" si="769"/>
        <v>38367</v>
      </c>
      <c r="M498" s="95">
        <f t="shared" si="769"/>
        <v>0</v>
      </c>
      <c r="N498" s="95">
        <f t="shared" si="769"/>
        <v>38367</v>
      </c>
      <c r="O498" s="95">
        <f t="shared" si="769"/>
        <v>0</v>
      </c>
      <c r="P498" s="95">
        <f t="shared" si="769"/>
        <v>38367</v>
      </c>
      <c r="Q498" s="95">
        <f t="shared" si="769"/>
        <v>0</v>
      </c>
      <c r="R498" s="95">
        <f t="shared" si="769"/>
        <v>38367</v>
      </c>
      <c r="S498" s="95">
        <f t="shared" si="769"/>
        <v>-38367</v>
      </c>
      <c r="T498" s="95">
        <f t="shared" si="769"/>
        <v>0</v>
      </c>
      <c r="U498" s="95">
        <f t="shared" si="770"/>
        <v>0</v>
      </c>
      <c r="V498" s="95">
        <f t="shared" si="770"/>
        <v>0</v>
      </c>
      <c r="W498" s="95">
        <f t="shared" si="770"/>
        <v>0</v>
      </c>
      <c r="X498" s="95">
        <f t="shared" si="770"/>
        <v>0</v>
      </c>
      <c r="Y498" s="95">
        <f t="shared" si="770"/>
        <v>0</v>
      </c>
      <c r="Z498" s="95">
        <f t="shared" si="770"/>
        <v>0</v>
      </c>
    </row>
    <row r="499" spans="1:26" ht="16.5" hidden="1" outlineLevel="1" x14ac:dyDescent="0.25">
      <c r="A499" s="20" t="s">
        <v>452</v>
      </c>
      <c r="B499" s="17" t="s">
        <v>221</v>
      </c>
      <c r="C499" s="17" t="s">
        <v>76</v>
      </c>
      <c r="D499" s="37" t="s">
        <v>477</v>
      </c>
      <c r="E499" s="17" t="s">
        <v>58</v>
      </c>
      <c r="F499" s="95">
        <f t="shared" si="769"/>
        <v>65000</v>
      </c>
      <c r="G499" s="95">
        <f t="shared" si="769"/>
        <v>0</v>
      </c>
      <c r="H499" s="95">
        <f t="shared" si="769"/>
        <v>65000</v>
      </c>
      <c r="I499" s="95">
        <f t="shared" si="769"/>
        <v>0</v>
      </c>
      <c r="J499" s="95">
        <f t="shared" si="769"/>
        <v>65000</v>
      </c>
      <c r="K499" s="95">
        <f t="shared" si="769"/>
        <v>-26633</v>
      </c>
      <c r="L499" s="95">
        <f t="shared" si="769"/>
        <v>38367</v>
      </c>
      <c r="M499" s="95">
        <f t="shared" si="769"/>
        <v>0</v>
      </c>
      <c r="N499" s="95">
        <f t="shared" si="769"/>
        <v>38367</v>
      </c>
      <c r="O499" s="95">
        <f t="shared" si="769"/>
        <v>0</v>
      </c>
      <c r="P499" s="95">
        <f t="shared" si="769"/>
        <v>38367</v>
      </c>
      <c r="Q499" s="95">
        <f t="shared" si="769"/>
        <v>0</v>
      </c>
      <c r="R499" s="95">
        <f t="shared" si="769"/>
        <v>38367</v>
      </c>
      <c r="S499" s="95">
        <f t="shared" si="769"/>
        <v>-38367</v>
      </c>
      <c r="T499" s="95">
        <f t="shared" si="769"/>
        <v>0</v>
      </c>
      <c r="U499" s="95">
        <f t="shared" si="770"/>
        <v>0</v>
      </c>
      <c r="V499" s="95">
        <f t="shared" si="770"/>
        <v>0</v>
      </c>
      <c r="W499" s="95">
        <f t="shared" si="770"/>
        <v>0</v>
      </c>
      <c r="X499" s="95">
        <f t="shared" si="770"/>
        <v>0</v>
      </c>
      <c r="Y499" s="95">
        <f t="shared" si="770"/>
        <v>0</v>
      </c>
      <c r="Z499" s="95">
        <f t="shared" si="770"/>
        <v>0</v>
      </c>
    </row>
    <row r="500" spans="1:26" ht="33" hidden="1" outlineLevel="1" x14ac:dyDescent="0.25">
      <c r="A500" s="20" t="s">
        <v>100</v>
      </c>
      <c r="B500" s="17" t="s">
        <v>221</v>
      </c>
      <c r="C500" s="17" t="s">
        <v>76</v>
      </c>
      <c r="D500" s="37" t="s">
        <v>477</v>
      </c>
      <c r="E500" s="17" t="s">
        <v>101</v>
      </c>
      <c r="F500" s="95">
        <f t="shared" si="769"/>
        <v>65000</v>
      </c>
      <c r="G500" s="95">
        <f t="shared" si="769"/>
        <v>0</v>
      </c>
      <c r="H500" s="95">
        <f t="shared" si="769"/>
        <v>65000</v>
      </c>
      <c r="I500" s="95">
        <f t="shared" si="769"/>
        <v>0</v>
      </c>
      <c r="J500" s="95">
        <f t="shared" si="769"/>
        <v>65000</v>
      </c>
      <c r="K500" s="95">
        <f t="shared" si="769"/>
        <v>-26633</v>
      </c>
      <c r="L500" s="95">
        <f t="shared" si="769"/>
        <v>38367</v>
      </c>
      <c r="M500" s="95">
        <f t="shared" si="769"/>
        <v>0</v>
      </c>
      <c r="N500" s="95">
        <f t="shared" si="769"/>
        <v>38367</v>
      </c>
      <c r="O500" s="95">
        <f t="shared" si="769"/>
        <v>0</v>
      </c>
      <c r="P500" s="95">
        <f t="shared" si="769"/>
        <v>38367</v>
      </c>
      <c r="Q500" s="95">
        <f t="shared" si="769"/>
        <v>0</v>
      </c>
      <c r="R500" s="129">
        <f t="shared" si="769"/>
        <v>38367</v>
      </c>
      <c r="S500" s="95">
        <f t="shared" si="769"/>
        <v>-38367</v>
      </c>
      <c r="T500" s="95">
        <f t="shared" si="769"/>
        <v>0</v>
      </c>
      <c r="U500" s="95">
        <f t="shared" si="770"/>
        <v>0</v>
      </c>
      <c r="V500" s="95">
        <f t="shared" si="770"/>
        <v>0</v>
      </c>
      <c r="W500" s="95">
        <f t="shared" si="770"/>
        <v>0</v>
      </c>
      <c r="X500" s="95">
        <f t="shared" si="770"/>
        <v>0</v>
      </c>
      <c r="Y500" s="95">
        <f t="shared" si="770"/>
        <v>0</v>
      </c>
      <c r="Z500" s="95">
        <f t="shared" si="770"/>
        <v>0</v>
      </c>
    </row>
    <row r="501" spans="1:26" ht="16.5" hidden="1" outlineLevel="1" x14ac:dyDescent="0.25">
      <c r="A501" s="20" t="s">
        <v>228</v>
      </c>
      <c r="B501" s="17" t="s">
        <v>221</v>
      </c>
      <c r="C501" s="17" t="s">
        <v>76</v>
      </c>
      <c r="D501" s="37" t="s">
        <v>477</v>
      </c>
      <c r="E501" s="17" t="s">
        <v>229</v>
      </c>
      <c r="F501" s="95">
        <v>65000</v>
      </c>
      <c r="G501" s="95">
        <v>0</v>
      </c>
      <c r="H501" s="95">
        <f>F501+G501</f>
        <v>65000</v>
      </c>
      <c r="I501" s="95">
        <v>0</v>
      </c>
      <c r="J501" s="95">
        <f>H501+I501</f>
        <v>65000</v>
      </c>
      <c r="K501" s="95">
        <v>-26633</v>
      </c>
      <c r="L501" s="95">
        <f>J501+K501</f>
        <v>38367</v>
      </c>
      <c r="M501" s="95">
        <v>0</v>
      </c>
      <c r="N501" s="95">
        <f>L501+M501</f>
        <v>38367</v>
      </c>
      <c r="O501" s="95">
        <v>0</v>
      </c>
      <c r="P501" s="95">
        <f>N501+O501</f>
        <v>38367</v>
      </c>
      <c r="Q501" s="95">
        <v>0</v>
      </c>
      <c r="R501" s="129">
        <f>P501+Q501</f>
        <v>38367</v>
      </c>
      <c r="S501" s="95">
        <v>-38367</v>
      </c>
      <c r="T501" s="95">
        <f>R501+S501</f>
        <v>0</v>
      </c>
      <c r="U501" s="95">
        <v>0</v>
      </c>
      <c r="V501" s="95">
        <f>T501+U501</f>
        <v>0</v>
      </c>
      <c r="W501" s="95">
        <v>0</v>
      </c>
      <c r="X501" s="95">
        <f>V501+W501</f>
        <v>0</v>
      </c>
      <c r="Y501" s="95">
        <v>0</v>
      </c>
      <c r="Z501" s="95">
        <f>X501+Y501</f>
        <v>0</v>
      </c>
    </row>
    <row r="502" spans="1:26" ht="17.25" collapsed="1" x14ac:dyDescent="0.3">
      <c r="A502" s="12" t="s">
        <v>440</v>
      </c>
      <c r="B502" s="13" t="s">
        <v>221</v>
      </c>
      <c r="C502" s="13" t="s">
        <v>76</v>
      </c>
      <c r="D502" s="34" t="s">
        <v>232</v>
      </c>
      <c r="E502" s="13" t="s">
        <v>58</v>
      </c>
      <c r="F502" s="94">
        <f t="shared" ref="F502:Y504" si="771">F503</f>
        <v>610</v>
      </c>
      <c r="G502" s="94">
        <f t="shared" si="771"/>
        <v>0</v>
      </c>
      <c r="H502" s="94">
        <f t="shared" si="771"/>
        <v>610</v>
      </c>
      <c r="I502" s="94">
        <f t="shared" si="771"/>
        <v>0</v>
      </c>
      <c r="J502" s="94">
        <f t="shared" si="771"/>
        <v>610</v>
      </c>
      <c r="K502" s="94">
        <f t="shared" si="771"/>
        <v>0</v>
      </c>
      <c r="L502" s="94">
        <f t="shared" si="771"/>
        <v>610</v>
      </c>
      <c r="M502" s="95">
        <f t="shared" si="771"/>
        <v>0</v>
      </c>
      <c r="N502" s="94">
        <f t="shared" si="771"/>
        <v>610</v>
      </c>
      <c r="O502" s="94">
        <f t="shared" si="771"/>
        <v>0</v>
      </c>
      <c r="P502" s="94">
        <f t="shared" si="771"/>
        <v>610</v>
      </c>
      <c r="Q502" s="94">
        <f t="shared" si="771"/>
        <v>0</v>
      </c>
      <c r="R502" s="94">
        <f t="shared" si="771"/>
        <v>610</v>
      </c>
      <c r="S502" s="94">
        <f t="shared" si="771"/>
        <v>800</v>
      </c>
      <c r="T502" s="94">
        <f t="shared" si="771"/>
        <v>1410</v>
      </c>
      <c r="U502" s="94">
        <f t="shared" si="771"/>
        <v>0</v>
      </c>
      <c r="V502" s="94">
        <f t="shared" ref="U502:Z504" si="772">V503</f>
        <v>1410</v>
      </c>
      <c r="W502" s="94">
        <f t="shared" si="771"/>
        <v>0</v>
      </c>
      <c r="X502" s="94">
        <f t="shared" si="772"/>
        <v>1410</v>
      </c>
      <c r="Y502" s="94">
        <f t="shared" si="771"/>
        <v>0</v>
      </c>
      <c r="Z502" s="94">
        <f t="shared" si="772"/>
        <v>1410</v>
      </c>
    </row>
    <row r="503" spans="1:26" ht="17.25" x14ac:dyDescent="0.3">
      <c r="A503" s="26" t="s">
        <v>316</v>
      </c>
      <c r="B503" s="27" t="s">
        <v>221</v>
      </c>
      <c r="C503" s="27" t="s">
        <v>76</v>
      </c>
      <c r="D503" s="42" t="s">
        <v>317</v>
      </c>
      <c r="E503" s="24" t="s">
        <v>58</v>
      </c>
      <c r="F503" s="96">
        <f t="shared" si="771"/>
        <v>610</v>
      </c>
      <c r="G503" s="96">
        <f t="shared" si="771"/>
        <v>0</v>
      </c>
      <c r="H503" s="96">
        <f t="shared" si="771"/>
        <v>610</v>
      </c>
      <c r="I503" s="96">
        <f t="shared" si="771"/>
        <v>0</v>
      </c>
      <c r="J503" s="96">
        <f t="shared" si="771"/>
        <v>610</v>
      </c>
      <c r="K503" s="96">
        <f t="shared" si="771"/>
        <v>0</v>
      </c>
      <c r="L503" s="96">
        <f t="shared" si="771"/>
        <v>610</v>
      </c>
      <c r="M503" s="95">
        <f t="shared" si="771"/>
        <v>0</v>
      </c>
      <c r="N503" s="96">
        <f t="shared" si="771"/>
        <v>610</v>
      </c>
      <c r="O503" s="96">
        <f t="shared" si="771"/>
        <v>0</v>
      </c>
      <c r="P503" s="96">
        <f t="shared" si="771"/>
        <v>610</v>
      </c>
      <c r="Q503" s="96">
        <f t="shared" si="771"/>
        <v>0</v>
      </c>
      <c r="R503" s="96">
        <f t="shared" si="771"/>
        <v>610</v>
      </c>
      <c r="S503" s="96">
        <f t="shared" si="771"/>
        <v>800</v>
      </c>
      <c r="T503" s="96">
        <f t="shared" si="771"/>
        <v>1410</v>
      </c>
      <c r="U503" s="96">
        <f t="shared" si="772"/>
        <v>0</v>
      </c>
      <c r="V503" s="96">
        <f t="shared" si="772"/>
        <v>1410</v>
      </c>
      <c r="W503" s="96">
        <f t="shared" si="772"/>
        <v>0</v>
      </c>
      <c r="X503" s="96">
        <f t="shared" si="772"/>
        <v>1410</v>
      </c>
      <c r="Y503" s="96">
        <f t="shared" si="772"/>
        <v>0</v>
      </c>
      <c r="Z503" s="96">
        <f t="shared" si="772"/>
        <v>1410</v>
      </c>
    </row>
    <row r="504" spans="1:26" ht="18.600000000000001" customHeight="1" x14ac:dyDescent="0.25">
      <c r="A504" s="20" t="s">
        <v>112</v>
      </c>
      <c r="B504" s="17" t="s">
        <v>221</v>
      </c>
      <c r="C504" s="17" t="s">
        <v>76</v>
      </c>
      <c r="D504" s="37" t="s">
        <v>318</v>
      </c>
      <c r="E504" s="23" t="s">
        <v>58</v>
      </c>
      <c r="F504" s="95">
        <f t="shared" si="771"/>
        <v>610</v>
      </c>
      <c r="G504" s="95">
        <f t="shared" si="771"/>
        <v>0</v>
      </c>
      <c r="H504" s="95">
        <f t="shared" si="771"/>
        <v>610</v>
      </c>
      <c r="I504" s="95">
        <f t="shared" si="771"/>
        <v>0</v>
      </c>
      <c r="J504" s="95">
        <f t="shared" si="771"/>
        <v>610</v>
      </c>
      <c r="K504" s="95">
        <f t="shared" si="771"/>
        <v>0</v>
      </c>
      <c r="L504" s="95">
        <f t="shared" si="771"/>
        <v>610</v>
      </c>
      <c r="M504" s="95">
        <f t="shared" si="771"/>
        <v>0</v>
      </c>
      <c r="N504" s="95">
        <f t="shared" si="771"/>
        <v>610</v>
      </c>
      <c r="O504" s="95">
        <f t="shared" si="771"/>
        <v>0</v>
      </c>
      <c r="P504" s="95">
        <f t="shared" si="771"/>
        <v>610</v>
      </c>
      <c r="Q504" s="95">
        <f t="shared" si="771"/>
        <v>0</v>
      </c>
      <c r="R504" s="95">
        <f t="shared" si="771"/>
        <v>610</v>
      </c>
      <c r="S504" s="95">
        <f t="shared" si="771"/>
        <v>800</v>
      </c>
      <c r="T504" s="95">
        <f t="shared" si="771"/>
        <v>1410</v>
      </c>
      <c r="U504" s="95">
        <f t="shared" si="772"/>
        <v>0</v>
      </c>
      <c r="V504" s="95">
        <f t="shared" si="772"/>
        <v>1410</v>
      </c>
      <c r="W504" s="95">
        <f t="shared" si="772"/>
        <v>0</v>
      </c>
      <c r="X504" s="95">
        <f t="shared" si="772"/>
        <v>1410</v>
      </c>
      <c r="Y504" s="95">
        <f t="shared" si="772"/>
        <v>0</v>
      </c>
      <c r="Z504" s="95">
        <f t="shared" si="772"/>
        <v>1410</v>
      </c>
    </row>
    <row r="505" spans="1:26" ht="33" x14ac:dyDescent="0.25">
      <c r="A505" s="20" t="s">
        <v>319</v>
      </c>
      <c r="B505" s="17" t="s">
        <v>221</v>
      </c>
      <c r="C505" s="17" t="s">
        <v>76</v>
      </c>
      <c r="D505" s="37" t="s">
        <v>320</v>
      </c>
      <c r="E505" s="17" t="s">
        <v>58</v>
      </c>
      <c r="F505" s="95">
        <f t="shared" ref="F505:H505" si="773">F510+F506</f>
        <v>610</v>
      </c>
      <c r="G505" s="95">
        <f t="shared" si="773"/>
        <v>0</v>
      </c>
      <c r="H505" s="95">
        <f t="shared" si="773"/>
        <v>610</v>
      </c>
      <c r="I505" s="95">
        <f t="shared" ref="I505:J505" si="774">I510+I506</f>
        <v>0</v>
      </c>
      <c r="J505" s="95">
        <f t="shared" si="774"/>
        <v>610</v>
      </c>
      <c r="K505" s="95">
        <f t="shared" ref="K505:L505" si="775">K510+K506</f>
        <v>0</v>
      </c>
      <c r="L505" s="95">
        <f t="shared" si="775"/>
        <v>610</v>
      </c>
      <c r="M505" s="95">
        <f t="shared" ref="M505:N505" si="776">M510+M506</f>
        <v>0</v>
      </c>
      <c r="N505" s="95">
        <f t="shared" si="776"/>
        <v>610</v>
      </c>
      <c r="O505" s="95">
        <f t="shared" ref="O505:P505" si="777">O510+O506</f>
        <v>0</v>
      </c>
      <c r="P505" s="95">
        <f t="shared" si="777"/>
        <v>610</v>
      </c>
      <c r="Q505" s="95">
        <f t="shared" ref="Q505:R505" si="778">Q510+Q506</f>
        <v>0</v>
      </c>
      <c r="R505" s="95">
        <f t="shared" si="778"/>
        <v>610</v>
      </c>
      <c r="S505" s="95">
        <f t="shared" ref="S505:X505" si="779">S510+S506+S508</f>
        <v>800</v>
      </c>
      <c r="T505" s="95">
        <f t="shared" si="779"/>
        <v>1410</v>
      </c>
      <c r="U505" s="95">
        <f t="shared" si="779"/>
        <v>0</v>
      </c>
      <c r="V505" s="95">
        <f t="shared" si="779"/>
        <v>1410</v>
      </c>
      <c r="W505" s="95">
        <f t="shared" si="779"/>
        <v>0</v>
      </c>
      <c r="X505" s="95">
        <f t="shared" si="779"/>
        <v>1410</v>
      </c>
      <c r="Y505" s="95">
        <f t="shared" ref="Y505:Z505" si="780">Y510+Y506+Y508</f>
        <v>0</v>
      </c>
      <c r="Z505" s="95">
        <f t="shared" si="780"/>
        <v>1410</v>
      </c>
    </row>
    <row r="506" spans="1:26" ht="33" x14ac:dyDescent="0.25">
      <c r="A506" s="20" t="s">
        <v>21</v>
      </c>
      <c r="B506" s="17" t="s">
        <v>221</v>
      </c>
      <c r="C506" s="17" t="s">
        <v>76</v>
      </c>
      <c r="D506" s="37" t="s">
        <v>320</v>
      </c>
      <c r="E506" s="17" t="s">
        <v>59</v>
      </c>
      <c r="F506" s="95">
        <f t="shared" ref="F506:Z506" si="781">F507</f>
        <v>400</v>
      </c>
      <c r="G506" s="95">
        <f t="shared" si="781"/>
        <v>0</v>
      </c>
      <c r="H506" s="95">
        <f t="shared" si="781"/>
        <v>400</v>
      </c>
      <c r="I506" s="95">
        <f t="shared" si="781"/>
        <v>0</v>
      </c>
      <c r="J506" s="95">
        <f t="shared" si="781"/>
        <v>400</v>
      </c>
      <c r="K506" s="95">
        <f t="shared" si="781"/>
        <v>0</v>
      </c>
      <c r="L506" s="95">
        <f t="shared" si="781"/>
        <v>400</v>
      </c>
      <c r="M506" s="95">
        <f t="shared" si="781"/>
        <v>0</v>
      </c>
      <c r="N506" s="95">
        <f t="shared" si="781"/>
        <v>400</v>
      </c>
      <c r="O506" s="95">
        <f t="shared" si="781"/>
        <v>0</v>
      </c>
      <c r="P506" s="95">
        <f t="shared" si="781"/>
        <v>400</v>
      </c>
      <c r="Q506" s="95">
        <f t="shared" si="781"/>
        <v>0</v>
      </c>
      <c r="R506" s="129">
        <f t="shared" si="781"/>
        <v>400</v>
      </c>
      <c r="S506" s="95">
        <f t="shared" si="781"/>
        <v>-390</v>
      </c>
      <c r="T506" s="95">
        <f t="shared" si="781"/>
        <v>10</v>
      </c>
      <c r="U506" s="95">
        <f t="shared" si="781"/>
        <v>0</v>
      </c>
      <c r="V506" s="95">
        <f t="shared" si="781"/>
        <v>10</v>
      </c>
      <c r="W506" s="95">
        <f t="shared" si="781"/>
        <v>0</v>
      </c>
      <c r="X506" s="95">
        <f t="shared" si="781"/>
        <v>10</v>
      </c>
      <c r="Y506" s="95">
        <f t="shared" si="781"/>
        <v>0</v>
      </c>
      <c r="Z506" s="95">
        <f t="shared" si="781"/>
        <v>10</v>
      </c>
    </row>
    <row r="507" spans="1:26" ht="33" x14ac:dyDescent="0.25">
      <c r="A507" s="20" t="s">
        <v>22</v>
      </c>
      <c r="B507" s="17" t="s">
        <v>221</v>
      </c>
      <c r="C507" s="17" t="s">
        <v>76</v>
      </c>
      <c r="D507" s="37" t="s">
        <v>320</v>
      </c>
      <c r="E507" s="17" t="s">
        <v>60</v>
      </c>
      <c r="F507" s="95">
        <v>400</v>
      </c>
      <c r="G507" s="95">
        <v>0</v>
      </c>
      <c r="H507" s="95">
        <f>F507+G507</f>
        <v>400</v>
      </c>
      <c r="I507" s="95">
        <v>0</v>
      </c>
      <c r="J507" s="95">
        <f>H507+I507</f>
        <v>400</v>
      </c>
      <c r="K507" s="95">
        <v>0</v>
      </c>
      <c r="L507" s="95">
        <f>J507+K507</f>
        <v>400</v>
      </c>
      <c r="M507" s="95">
        <v>0</v>
      </c>
      <c r="N507" s="95">
        <f>L507+M507</f>
        <v>400</v>
      </c>
      <c r="O507" s="95">
        <v>0</v>
      </c>
      <c r="P507" s="95">
        <f>N507+O507</f>
        <v>400</v>
      </c>
      <c r="Q507" s="95">
        <v>0</v>
      </c>
      <c r="R507" s="129">
        <f>P507+Q507</f>
        <v>400</v>
      </c>
      <c r="S507" s="95">
        <v>-390</v>
      </c>
      <c r="T507" s="95">
        <f>R507+S507</f>
        <v>10</v>
      </c>
      <c r="U507" s="95">
        <v>0</v>
      </c>
      <c r="V507" s="95">
        <f>T507+U507</f>
        <v>10</v>
      </c>
      <c r="W507" s="95">
        <v>0</v>
      </c>
      <c r="X507" s="95">
        <f>V507+W507</f>
        <v>10</v>
      </c>
      <c r="Y507" s="95">
        <v>0</v>
      </c>
      <c r="Z507" s="95">
        <f>X507+Y507</f>
        <v>10</v>
      </c>
    </row>
    <row r="508" spans="1:26" ht="16.5" x14ac:dyDescent="0.25">
      <c r="A508" s="20" t="s">
        <v>375</v>
      </c>
      <c r="B508" s="17" t="s">
        <v>221</v>
      </c>
      <c r="C508" s="17" t="s">
        <v>76</v>
      </c>
      <c r="D508" s="18" t="s">
        <v>320</v>
      </c>
      <c r="E508" s="19">
        <v>300</v>
      </c>
      <c r="F508" s="112"/>
      <c r="G508" s="126"/>
      <c r="H508" s="112"/>
      <c r="I508" s="112"/>
      <c r="J508" s="112"/>
      <c r="K508" s="112"/>
      <c r="L508" s="112"/>
      <c r="M508" s="112"/>
      <c r="N508" s="112"/>
      <c r="O508" s="112"/>
      <c r="P508" s="112"/>
      <c r="Q508" s="112"/>
      <c r="R508" s="145">
        <v>0</v>
      </c>
      <c r="S508" s="112">
        <f t="shared" ref="S508:Z508" si="782">S509</f>
        <v>1400</v>
      </c>
      <c r="T508" s="112">
        <f t="shared" si="782"/>
        <v>1400</v>
      </c>
      <c r="U508" s="112">
        <f t="shared" si="782"/>
        <v>0</v>
      </c>
      <c r="V508" s="112">
        <f t="shared" si="782"/>
        <v>1400</v>
      </c>
      <c r="W508" s="112">
        <f t="shared" si="782"/>
        <v>0</v>
      </c>
      <c r="X508" s="112">
        <f t="shared" si="782"/>
        <v>1400</v>
      </c>
      <c r="Y508" s="112">
        <f t="shared" si="782"/>
        <v>0</v>
      </c>
      <c r="Z508" s="112">
        <f t="shared" si="782"/>
        <v>1400</v>
      </c>
    </row>
    <row r="509" spans="1:26" ht="16.5" x14ac:dyDescent="0.25">
      <c r="A509" s="20" t="s">
        <v>507</v>
      </c>
      <c r="B509" s="17" t="s">
        <v>221</v>
      </c>
      <c r="C509" s="17" t="s">
        <v>76</v>
      </c>
      <c r="D509" s="18" t="s">
        <v>320</v>
      </c>
      <c r="E509" s="19">
        <v>350</v>
      </c>
      <c r="F509" s="112"/>
      <c r="G509" s="126"/>
      <c r="H509" s="112"/>
      <c r="I509" s="112"/>
      <c r="J509" s="112"/>
      <c r="K509" s="112"/>
      <c r="L509" s="112"/>
      <c r="M509" s="112"/>
      <c r="N509" s="112"/>
      <c r="O509" s="112"/>
      <c r="P509" s="112"/>
      <c r="Q509" s="112"/>
      <c r="R509" s="145">
        <v>0</v>
      </c>
      <c r="S509" s="112">
        <v>1400</v>
      </c>
      <c r="T509" s="112">
        <f>R509+S509</f>
        <v>1400</v>
      </c>
      <c r="U509" s="112">
        <v>0</v>
      </c>
      <c r="V509" s="112">
        <f>T509+U509</f>
        <v>1400</v>
      </c>
      <c r="W509" s="112">
        <v>0</v>
      </c>
      <c r="X509" s="112">
        <f>V509+W509</f>
        <v>1400</v>
      </c>
      <c r="Y509" s="112">
        <v>0</v>
      </c>
      <c r="Z509" s="112">
        <f>X509+Y509</f>
        <v>1400</v>
      </c>
    </row>
    <row r="510" spans="1:26" ht="33" hidden="1" outlineLevel="1" x14ac:dyDescent="0.25">
      <c r="A510" s="20" t="s">
        <v>100</v>
      </c>
      <c r="B510" s="17" t="s">
        <v>221</v>
      </c>
      <c r="C510" s="17" t="s">
        <v>76</v>
      </c>
      <c r="D510" s="37" t="s">
        <v>320</v>
      </c>
      <c r="E510" s="17" t="s">
        <v>101</v>
      </c>
      <c r="F510" s="95">
        <f t="shared" ref="F510:Z510" si="783">F511</f>
        <v>210</v>
      </c>
      <c r="G510" s="95">
        <f t="shared" si="783"/>
        <v>0</v>
      </c>
      <c r="H510" s="95">
        <f t="shared" si="783"/>
        <v>210</v>
      </c>
      <c r="I510" s="95">
        <f t="shared" si="783"/>
        <v>0</v>
      </c>
      <c r="J510" s="95">
        <f t="shared" si="783"/>
        <v>210</v>
      </c>
      <c r="K510" s="95">
        <f t="shared" si="783"/>
        <v>0</v>
      </c>
      <c r="L510" s="95">
        <f t="shared" si="783"/>
        <v>210</v>
      </c>
      <c r="M510" s="95">
        <f t="shared" si="783"/>
        <v>0</v>
      </c>
      <c r="N510" s="95">
        <f t="shared" si="783"/>
        <v>210</v>
      </c>
      <c r="O510" s="95">
        <f t="shared" si="783"/>
        <v>0</v>
      </c>
      <c r="P510" s="95">
        <f t="shared" si="783"/>
        <v>210</v>
      </c>
      <c r="Q510" s="95">
        <f t="shared" si="783"/>
        <v>0</v>
      </c>
      <c r="R510" s="129">
        <f t="shared" si="783"/>
        <v>210</v>
      </c>
      <c r="S510" s="95">
        <f t="shared" si="783"/>
        <v>-210</v>
      </c>
      <c r="T510" s="95">
        <f t="shared" si="783"/>
        <v>0</v>
      </c>
      <c r="U510" s="95">
        <f t="shared" si="783"/>
        <v>0</v>
      </c>
      <c r="V510" s="95">
        <f t="shared" si="783"/>
        <v>0</v>
      </c>
      <c r="W510" s="95">
        <f t="shared" si="783"/>
        <v>0</v>
      </c>
      <c r="X510" s="95">
        <f t="shared" si="783"/>
        <v>0</v>
      </c>
      <c r="Y510" s="95">
        <f t="shared" si="783"/>
        <v>0</v>
      </c>
      <c r="Z510" s="95">
        <f t="shared" si="783"/>
        <v>0</v>
      </c>
    </row>
    <row r="511" spans="1:26" ht="16.5" hidden="1" outlineLevel="1" x14ac:dyDescent="0.25">
      <c r="A511" s="20" t="s">
        <v>228</v>
      </c>
      <c r="B511" s="17" t="s">
        <v>221</v>
      </c>
      <c r="C511" s="17" t="s">
        <v>76</v>
      </c>
      <c r="D511" s="37" t="s">
        <v>320</v>
      </c>
      <c r="E511" s="17" t="s">
        <v>229</v>
      </c>
      <c r="F511" s="95">
        <v>210</v>
      </c>
      <c r="G511" s="95">
        <v>0</v>
      </c>
      <c r="H511" s="95">
        <f>F511+G511</f>
        <v>210</v>
      </c>
      <c r="I511" s="95">
        <v>0</v>
      </c>
      <c r="J511" s="95">
        <f>H511+I511</f>
        <v>210</v>
      </c>
      <c r="K511" s="95">
        <v>0</v>
      </c>
      <c r="L511" s="95">
        <f>J511+K511</f>
        <v>210</v>
      </c>
      <c r="M511" s="95">
        <v>0</v>
      </c>
      <c r="N511" s="95">
        <f>L511+M511</f>
        <v>210</v>
      </c>
      <c r="O511" s="95">
        <v>0</v>
      </c>
      <c r="P511" s="95">
        <f>N511+O511</f>
        <v>210</v>
      </c>
      <c r="Q511" s="95">
        <v>0</v>
      </c>
      <c r="R511" s="129">
        <f>P511+Q511</f>
        <v>210</v>
      </c>
      <c r="S511" s="95">
        <v>-210</v>
      </c>
      <c r="T511" s="95">
        <f>R511+S511</f>
        <v>0</v>
      </c>
      <c r="U511" s="95">
        <v>0</v>
      </c>
      <c r="V511" s="95">
        <f>T511+U511</f>
        <v>0</v>
      </c>
      <c r="W511" s="95">
        <v>0</v>
      </c>
      <c r="X511" s="95">
        <f>V511+W511</f>
        <v>0</v>
      </c>
      <c r="Y511" s="95">
        <v>0</v>
      </c>
      <c r="Z511" s="95">
        <f>X511+Y511</f>
        <v>0</v>
      </c>
    </row>
    <row r="512" spans="1:26" ht="37.15" hidden="1" customHeight="1" outlineLevel="1" x14ac:dyDescent="0.3">
      <c r="A512" s="12" t="s">
        <v>420</v>
      </c>
      <c r="B512" s="13" t="s">
        <v>221</v>
      </c>
      <c r="C512" s="13" t="s">
        <v>76</v>
      </c>
      <c r="D512" s="14" t="s">
        <v>237</v>
      </c>
      <c r="E512" s="19" t="s">
        <v>58</v>
      </c>
      <c r="F512" s="87">
        <f t="shared" ref="F512:Y515" si="784">F513</f>
        <v>1696</v>
      </c>
      <c r="G512" s="87">
        <f t="shared" si="784"/>
        <v>0</v>
      </c>
      <c r="H512" s="87">
        <f t="shared" si="784"/>
        <v>1696</v>
      </c>
      <c r="I512" s="87">
        <f t="shared" si="784"/>
        <v>0</v>
      </c>
      <c r="J512" s="87">
        <f t="shared" si="784"/>
        <v>1696</v>
      </c>
      <c r="K512" s="87">
        <f t="shared" si="784"/>
        <v>0</v>
      </c>
      <c r="L512" s="87">
        <f t="shared" si="784"/>
        <v>1696</v>
      </c>
      <c r="M512" s="95">
        <f t="shared" si="784"/>
        <v>0</v>
      </c>
      <c r="N512" s="94">
        <f t="shared" si="784"/>
        <v>1696</v>
      </c>
      <c r="O512" s="94">
        <f t="shared" si="784"/>
        <v>0</v>
      </c>
      <c r="P512" s="94">
        <f t="shared" si="784"/>
        <v>1696</v>
      </c>
      <c r="Q512" s="94">
        <f t="shared" si="784"/>
        <v>0</v>
      </c>
      <c r="R512" s="94">
        <f t="shared" si="784"/>
        <v>1696</v>
      </c>
      <c r="S512" s="94">
        <f t="shared" si="784"/>
        <v>-1696</v>
      </c>
      <c r="T512" s="94">
        <f t="shared" si="784"/>
        <v>0</v>
      </c>
      <c r="U512" s="94">
        <f t="shared" si="784"/>
        <v>0</v>
      </c>
      <c r="V512" s="94">
        <f t="shared" ref="U512:Z515" si="785">V513</f>
        <v>0</v>
      </c>
      <c r="W512" s="94">
        <f t="shared" si="784"/>
        <v>0</v>
      </c>
      <c r="X512" s="94">
        <f t="shared" si="785"/>
        <v>0</v>
      </c>
      <c r="Y512" s="94">
        <f t="shared" si="784"/>
        <v>0</v>
      </c>
      <c r="Z512" s="94">
        <f t="shared" si="785"/>
        <v>0</v>
      </c>
    </row>
    <row r="513" spans="1:26" ht="16.5" hidden="1" outlineLevel="1" x14ac:dyDescent="0.25">
      <c r="A513" s="26" t="s">
        <v>307</v>
      </c>
      <c r="B513" s="27" t="s">
        <v>221</v>
      </c>
      <c r="C513" s="27" t="s">
        <v>76</v>
      </c>
      <c r="D513" s="28" t="s">
        <v>308</v>
      </c>
      <c r="E513" s="19" t="s">
        <v>58</v>
      </c>
      <c r="F513" s="85">
        <f t="shared" si="784"/>
        <v>1696</v>
      </c>
      <c r="G513" s="85">
        <f t="shared" si="784"/>
        <v>0</v>
      </c>
      <c r="H513" s="85">
        <f t="shared" si="784"/>
        <v>1696</v>
      </c>
      <c r="I513" s="85">
        <f t="shared" si="784"/>
        <v>0</v>
      </c>
      <c r="J513" s="85">
        <f t="shared" si="784"/>
        <v>1696</v>
      </c>
      <c r="K513" s="85">
        <f t="shared" si="784"/>
        <v>0</v>
      </c>
      <c r="L513" s="85">
        <f t="shared" si="784"/>
        <v>1696</v>
      </c>
      <c r="M513" s="95">
        <f t="shared" si="784"/>
        <v>0</v>
      </c>
      <c r="N513" s="96">
        <f t="shared" si="784"/>
        <v>1696</v>
      </c>
      <c r="O513" s="96">
        <f t="shared" si="784"/>
        <v>0</v>
      </c>
      <c r="P513" s="96">
        <f t="shared" si="784"/>
        <v>1696</v>
      </c>
      <c r="Q513" s="96">
        <f t="shared" si="784"/>
        <v>0</v>
      </c>
      <c r="R513" s="96">
        <f t="shared" si="784"/>
        <v>1696</v>
      </c>
      <c r="S513" s="96">
        <f t="shared" si="784"/>
        <v>-1696</v>
      </c>
      <c r="T513" s="96">
        <f t="shared" si="784"/>
        <v>0</v>
      </c>
      <c r="U513" s="96">
        <f t="shared" si="785"/>
        <v>0</v>
      </c>
      <c r="V513" s="96">
        <f t="shared" si="785"/>
        <v>0</v>
      </c>
      <c r="W513" s="96">
        <f t="shared" si="785"/>
        <v>0</v>
      </c>
      <c r="X513" s="96">
        <f t="shared" si="785"/>
        <v>0</v>
      </c>
      <c r="Y513" s="96">
        <f t="shared" si="785"/>
        <v>0</v>
      </c>
      <c r="Z513" s="96">
        <f t="shared" si="785"/>
        <v>0</v>
      </c>
    </row>
    <row r="514" spans="1:26" ht="16.5" hidden="1" outlineLevel="1" x14ac:dyDescent="0.25">
      <c r="A514" s="20" t="s">
        <v>235</v>
      </c>
      <c r="B514" s="17" t="s">
        <v>221</v>
      </c>
      <c r="C514" s="17" t="s">
        <v>76</v>
      </c>
      <c r="D514" s="18" t="s">
        <v>309</v>
      </c>
      <c r="E514" s="19" t="s">
        <v>58</v>
      </c>
      <c r="F514" s="85">
        <f t="shared" si="784"/>
        <v>1696</v>
      </c>
      <c r="G514" s="85">
        <f t="shared" si="784"/>
        <v>0</v>
      </c>
      <c r="H514" s="85">
        <f t="shared" si="784"/>
        <v>1696</v>
      </c>
      <c r="I514" s="85">
        <f t="shared" si="784"/>
        <v>0</v>
      </c>
      <c r="J514" s="85">
        <f t="shared" si="784"/>
        <v>1696</v>
      </c>
      <c r="K514" s="85">
        <f t="shared" si="784"/>
        <v>0</v>
      </c>
      <c r="L514" s="85">
        <f t="shared" si="784"/>
        <v>1696</v>
      </c>
      <c r="M514" s="95">
        <f t="shared" si="784"/>
        <v>0</v>
      </c>
      <c r="N514" s="95">
        <f t="shared" si="784"/>
        <v>1696</v>
      </c>
      <c r="O514" s="95">
        <f t="shared" si="784"/>
        <v>0</v>
      </c>
      <c r="P514" s="95">
        <f t="shared" si="784"/>
        <v>1696</v>
      </c>
      <c r="Q514" s="95">
        <f t="shared" si="784"/>
        <v>0</v>
      </c>
      <c r="R514" s="95">
        <f t="shared" si="784"/>
        <v>1696</v>
      </c>
      <c r="S514" s="95">
        <f t="shared" si="784"/>
        <v>-1696</v>
      </c>
      <c r="T514" s="95">
        <f t="shared" si="784"/>
        <v>0</v>
      </c>
      <c r="U514" s="95">
        <f t="shared" si="785"/>
        <v>0</v>
      </c>
      <c r="V514" s="95">
        <f t="shared" si="785"/>
        <v>0</v>
      </c>
      <c r="W514" s="95">
        <f t="shared" si="785"/>
        <v>0</v>
      </c>
      <c r="X514" s="95">
        <f t="shared" si="785"/>
        <v>0</v>
      </c>
      <c r="Y514" s="95">
        <f t="shared" si="785"/>
        <v>0</v>
      </c>
      <c r="Z514" s="95">
        <f t="shared" si="785"/>
        <v>0</v>
      </c>
    </row>
    <row r="515" spans="1:26" ht="33" hidden="1" outlineLevel="1" x14ac:dyDescent="0.25">
      <c r="A515" s="20" t="s">
        <v>100</v>
      </c>
      <c r="B515" s="17" t="s">
        <v>221</v>
      </c>
      <c r="C515" s="17" t="s">
        <v>76</v>
      </c>
      <c r="D515" s="18" t="s">
        <v>309</v>
      </c>
      <c r="E515" s="19" t="s">
        <v>101</v>
      </c>
      <c r="F515" s="85">
        <f t="shared" si="784"/>
        <v>1696</v>
      </c>
      <c r="G515" s="85">
        <f t="shared" si="784"/>
        <v>0</v>
      </c>
      <c r="H515" s="85">
        <f t="shared" si="784"/>
        <v>1696</v>
      </c>
      <c r="I515" s="85">
        <f t="shared" si="784"/>
        <v>0</v>
      </c>
      <c r="J515" s="85">
        <f t="shared" si="784"/>
        <v>1696</v>
      </c>
      <c r="K515" s="85">
        <f t="shared" si="784"/>
        <v>0</v>
      </c>
      <c r="L515" s="85">
        <f t="shared" si="784"/>
        <v>1696</v>
      </c>
      <c r="M515" s="95">
        <f t="shared" si="784"/>
        <v>0</v>
      </c>
      <c r="N515" s="95">
        <f t="shared" si="784"/>
        <v>1696</v>
      </c>
      <c r="O515" s="95">
        <f t="shared" si="784"/>
        <v>0</v>
      </c>
      <c r="P515" s="95">
        <f t="shared" si="784"/>
        <v>1696</v>
      </c>
      <c r="Q515" s="95">
        <f t="shared" si="784"/>
        <v>0</v>
      </c>
      <c r="R515" s="129">
        <f t="shared" si="784"/>
        <v>1696</v>
      </c>
      <c r="S515" s="95">
        <f t="shared" si="784"/>
        <v>-1696</v>
      </c>
      <c r="T515" s="95">
        <f t="shared" si="784"/>
        <v>0</v>
      </c>
      <c r="U515" s="95">
        <f t="shared" si="785"/>
        <v>0</v>
      </c>
      <c r="V515" s="95">
        <f t="shared" si="785"/>
        <v>0</v>
      </c>
      <c r="W515" s="95">
        <f t="shared" si="785"/>
        <v>0</v>
      </c>
      <c r="X515" s="95">
        <f t="shared" si="785"/>
        <v>0</v>
      </c>
      <c r="Y515" s="95">
        <f t="shared" si="785"/>
        <v>0</v>
      </c>
      <c r="Z515" s="95">
        <f t="shared" si="785"/>
        <v>0</v>
      </c>
    </row>
    <row r="516" spans="1:26" ht="16.5" hidden="1" outlineLevel="1" x14ac:dyDescent="0.25">
      <c r="A516" s="20" t="s">
        <v>228</v>
      </c>
      <c r="B516" s="17" t="s">
        <v>221</v>
      </c>
      <c r="C516" s="17" t="s">
        <v>76</v>
      </c>
      <c r="D516" s="18" t="s">
        <v>309</v>
      </c>
      <c r="E516" s="19" t="s">
        <v>229</v>
      </c>
      <c r="F516" s="95">
        <v>1696</v>
      </c>
      <c r="G516" s="95">
        <v>0</v>
      </c>
      <c r="H516" s="95">
        <f>F516+G516</f>
        <v>1696</v>
      </c>
      <c r="I516" s="95">
        <v>0</v>
      </c>
      <c r="J516" s="95">
        <f>H516+I516</f>
        <v>1696</v>
      </c>
      <c r="K516" s="95">
        <v>0</v>
      </c>
      <c r="L516" s="95">
        <f>J516+K516</f>
        <v>1696</v>
      </c>
      <c r="M516" s="95">
        <v>0</v>
      </c>
      <c r="N516" s="95">
        <f>L516+M516</f>
        <v>1696</v>
      </c>
      <c r="O516" s="95">
        <v>0</v>
      </c>
      <c r="P516" s="95">
        <f>N516+O516</f>
        <v>1696</v>
      </c>
      <c r="Q516" s="95">
        <v>0</v>
      </c>
      <c r="R516" s="129">
        <f>P516+Q516</f>
        <v>1696</v>
      </c>
      <c r="S516" s="95">
        <v>-1696</v>
      </c>
      <c r="T516" s="95">
        <f>R516+S516</f>
        <v>0</v>
      </c>
      <c r="U516" s="95">
        <v>0</v>
      </c>
      <c r="V516" s="95">
        <f>T516+U516</f>
        <v>0</v>
      </c>
      <c r="W516" s="95">
        <v>0</v>
      </c>
      <c r="X516" s="95">
        <f>V516+W516</f>
        <v>0</v>
      </c>
      <c r="Y516" s="95">
        <v>0</v>
      </c>
      <c r="Z516" s="95">
        <f>X516+Y516</f>
        <v>0</v>
      </c>
    </row>
    <row r="517" spans="1:26" ht="34.5" collapsed="1" x14ac:dyDescent="0.3">
      <c r="A517" s="12" t="s">
        <v>422</v>
      </c>
      <c r="B517" s="13" t="s">
        <v>221</v>
      </c>
      <c r="C517" s="13" t="s">
        <v>76</v>
      </c>
      <c r="D517" s="34" t="s">
        <v>255</v>
      </c>
      <c r="E517" s="13" t="s">
        <v>58</v>
      </c>
      <c r="F517" s="94">
        <f t="shared" ref="F517:Z517" si="786">F518</f>
        <v>11530</v>
      </c>
      <c r="G517" s="94">
        <f t="shared" si="786"/>
        <v>0</v>
      </c>
      <c r="H517" s="94">
        <f t="shared" si="786"/>
        <v>11530</v>
      </c>
      <c r="I517" s="94">
        <f t="shared" si="786"/>
        <v>0</v>
      </c>
      <c r="J517" s="94">
        <f t="shared" si="786"/>
        <v>11530</v>
      </c>
      <c r="K517" s="94">
        <f t="shared" si="786"/>
        <v>0</v>
      </c>
      <c r="L517" s="94">
        <f t="shared" si="786"/>
        <v>11530</v>
      </c>
      <c r="M517" s="95">
        <f t="shared" si="786"/>
        <v>0</v>
      </c>
      <c r="N517" s="94">
        <f t="shared" si="786"/>
        <v>11530</v>
      </c>
      <c r="O517" s="94">
        <f t="shared" si="786"/>
        <v>0</v>
      </c>
      <c r="P517" s="94">
        <f t="shared" si="786"/>
        <v>11530</v>
      </c>
      <c r="Q517" s="94">
        <f t="shared" si="786"/>
        <v>0</v>
      </c>
      <c r="R517" s="94">
        <f t="shared" si="786"/>
        <v>11530</v>
      </c>
      <c r="S517" s="94">
        <f t="shared" si="786"/>
        <v>-2856</v>
      </c>
      <c r="T517" s="94">
        <f t="shared" si="786"/>
        <v>8674</v>
      </c>
      <c r="U517" s="94">
        <f t="shared" si="786"/>
        <v>0</v>
      </c>
      <c r="V517" s="94">
        <f t="shared" si="786"/>
        <v>8674</v>
      </c>
      <c r="W517" s="94">
        <f t="shared" si="786"/>
        <v>0</v>
      </c>
      <c r="X517" s="94">
        <f t="shared" si="786"/>
        <v>8674</v>
      </c>
      <c r="Y517" s="94">
        <f t="shared" si="786"/>
        <v>0</v>
      </c>
      <c r="Z517" s="94">
        <f t="shared" si="786"/>
        <v>8674</v>
      </c>
    </row>
    <row r="518" spans="1:26" ht="20.45" customHeight="1" x14ac:dyDescent="0.25">
      <c r="A518" s="20" t="s">
        <v>112</v>
      </c>
      <c r="B518" s="17" t="s">
        <v>221</v>
      </c>
      <c r="C518" s="17" t="s">
        <v>76</v>
      </c>
      <c r="D518" s="37" t="s">
        <v>256</v>
      </c>
      <c r="E518" s="27" t="s">
        <v>58</v>
      </c>
      <c r="F518" s="95">
        <f t="shared" ref="F518:H518" si="787">F519+F524</f>
        <v>11530</v>
      </c>
      <c r="G518" s="95">
        <f t="shared" si="787"/>
        <v>0</v>
      </c>
      <c r="H518" s="95">
        <f t="shared" si="787"/>
        <v>11530</v>
      </c>
      <c r="I518" s="95">
        <f t="shared" ref="I518:J518" si="788">I519+I524</f>
        <v>0</v>
      </c>
      <c r="J518" s="95">
        <f t="shared" si="788"/>
        <v>11530</v>
      </c>
      <c r="K518" s="95">
        <f t="shared" ref="K518:L518" si="789">K519+K524</f>
        <v>0</v>
      </c>
      <c r="L518" s="95">
        <f t="shared" si="789"/>
        <v>11530</v>
      </c>
      <c r="M518" s="95">
        <f t="shared" ref="M518:N518" si="790">M519+M524</f>
        <v>0</v>
      </c>
      <c r="N518" s="95">
        <f t="shared" si="790"/>
        <v>11530</v>
      </c>
      <c r="O518" s="95">
        <f t="shared" ref="O518:P518" si="791">O519+O524</f>
        <v>0</v>
      </c>
      <c r="P518" s="95">
        <f t="shared" si="791"/>
        <v>11530</v>
      </c>
      <c r="Q518" s="95">
        <f t="shared" ref="Q518:R518" si="792">Q519+Q524</f>
        <v>0</v>
      </c>
      <c r="R518" s="95">
        <f t="shared" si="792"/>
        <v>11530</v>
      </c>
      <c r="S518" s="95">
        <f t="shared" ref="S518:T518" si="793">S519+S524</f>
        <v>-2856</v>
      </c>
      <c r="T518" s="95">
        <f t="shared" si="793"/>
        <v>8674</v>
      </c>
      <c r="U518" s="95">
        <f t="shared" ref="U518:V518" si="794">U519+U524</f>
        <v>0</v>
      </c>
      <c r="V518" s="95">
        <f t="shared" si="794"/>
        <v>8674</v>
      </c>
      <c r="W518" s="95">
        <f t="shared" ref="W518:X518" si="795">W519+W524</f>
        <v>0</v>
      </c>
      <c r="X518" s="95">
        <f t="shared" si="795"/>
        <v>8674</v>
      </c>
      <c r="Y518" s="95">
        <f t="shared" ref="Y518:Z518" si="796">Y519+Y524</f>
        <v>0</v>
      </c>
      <c r="Z518" s="95">
        <f t="shared" si="796"/>
        <v>8674</v>
      </c>
    </row>
    <row r="519" spans="1:26" ht="33" x14ac:dyDescent="0.25">
      <c r="A519" s="20" t="s">
        <v>266</v>
      </c>
      <c r="B519" s="17" t="s">
        <v>221</v>
      </c>
      <c r="C519" s="17" t="s">
        <v>76</v>
      </c>
      <c r="D519" s="37" t="s">
        <v>267</v>
      </c>
      <c r="E519" s="17" t="s">
        <v>58</v>
      </c>
      <c r="F519" s="95">
        <f t="shared" ref="F519:H519" si="797">F522+F520</f>
        <v>10570</v>
      </c>
      <c r="G519" s="95">
        <f t="shared" si="797"/>
        <v>0</v>
      </c>
      <c r="H519" s="95">
        <f t="shared" si="797"/>
        <v>10570</v>
      </c>
      <c r="I519" s="95">
        <f t="shared" ref="I519:J519" si="798">I522+I520</f>
        <v>0</v>
      </c>
      <c r="J519" s="95">
        <f t="shared" si="798"/>
        <v>10570</v>
      </c>
      <c r="K519" s="95">
        <f t="shared" ref="K519:L519" si="799">K522+K520</f>
        <v>0</v>
      </c>
      <c r="L519" s="95">
        <f t="shared" si="799"/>
        <v>10570</v>
      </c>
      <c r="M519" s="95">
        <f t="shared" ref="M519:N519" si="800">M522+M520</f>
        <v>0</v>
      </c>
      <c r="N519" s="95">
        <f t="shared" si="800"/>
        <v>10570</v>
      </c>
      <c r="O519" s="95">
        <f t="shared" ref="O519:P519" si="801">O522+O520</f>
        <v>0</v>
      </c>
      <c r="P519" s="95">
        <f t="shared" si="801"/>
        <v>10570</v>
      </c>
      <c r="Q519" s="95">
        <f t="shared" ref="Q519:R519" si="802">Q522+Q520</f>
        <v>0</v>
      </c>
      <c r="R519" s="95">
        <f t="shared" si="802"/>
        <v>10570</v>
      </c>
      <c r="S519" s="95">
        <f t="shared" ref="S519:T519" si="803">S522+S520</f>
        <v>-2856</v>
      </c>
      <c r="T519" s="95">
        <f t="shared" si="803"/>
        <v>7714</v>
      </c>
      <c r="U519" s="95">
        <f t="shared" ref="U519:V519" si="804">U522+U520</f>
        <v>0</v>
      </c>
      <c r="V519" s="95">
        <f t="shared" si="804"/>
        <v>7714</v>
      </c>
      <c r="W519" s="95">
        <f t="shared" ref="W519:X519" si="805">W522+W520</f>
        <v>0</v>
      </c>
      <c r="X519" s="95">
        <f t="shared" si="805"/>
        <v>7714</v>
      </c>
      <c r="Y519" s="95">
        <f t="shared" ref="Y519:Z519" si="806">Y522+Y520</f>
        <v>0</v>
      </c>
      <c r="Z519" s="95">
        <f t="shared" si="806"/>
        <v>7714</v>
      </c>
    </row>
    <row r="520" spans="1:26" ht="33" x14ac:dyDescent="0.25">
      <c r="A520" s="20" t="s">
        <v>21</v>
      </c>
      <c r="B520" s="17" t="s">
        <v>221</v>
      </c>
      <c r="C520" s="17" t="s">
        <v>76</v>
      </c>
      <c r="D520" s="37" t="s">
        <v>267</v>
      </c>
      <c r="E520" s="17" t="s">
        <v>59</v>
      </c>
      <c r="F520" s="95">
        <f t="shared" ref="F520:Z520" si="807">F521</f>
        <v>8724</v>
      </c>
      <c r="G520" s="95">
        <f t="shared" si="807"/>
        <v>0</v>
      </c>
      <c r="H520" s="95">
        <f t="shared" si="807"/>
        <v>8724</v>
      </c>
      <c r="I520" s="95">
        <f t="shared" si="807"/>
        <v>0</v>
      </c>
      <c r="J520" s="95">
        <f t="shared" si="807"/>
        <v>8724</v>
      </c>
      <c r="K520" s="95">
        <f t="shared" si="807"/>
        <v>0</v>
      </c>
      <c r="L520" s="95">
        <f t="shared" si="807"/>
        <v>8724</v>
      </c>
      <c r="M520" s="95">
        <f t="shared" si="807"/>
        <v>0</v>
      </c>
      <c r="N520" s="95">
        <f t="shared" si="807"/>
        <v>8724</v>
      </c>
      <c r="O520" s="95">
        <f t="shared" si="807"/>
        <v>0</v>
      </c>
      <c r="P520" s="95">
        <f t="shared" si="807"/>
        <v>8724</v>
      </c>
      <c r="Q520" s="95">
        <f t="shared" si="807"/>
        <v>0</v>
      </c>
      <c r="R520" s="129">
        <f t="shared" si="807"/>
        <v>8724</v>
      </c>
      <c r="S520" s="95">
        <f t="shared" si="807"/>
        <v>-1010</v>
      </c>
      <c r="T520" s="95">
        <f t="shared" si="807"/>
        <v>7714</v>
      </c>
      <c r="U520" s="95">
        <f t="shared" si="807"/>
        <v>0</v>
      </c>
      <c r="V520" s="95">
        <f t="shared" si="807"/>
        <v>7714</v>
      </c>
      <c r="W520" s="95">
        <f t="shared" si="807"/>
        <v>0</v>
      </c>
      <c r="X520" s="95">
        <f t="shared" si="807"/>
        <v>7714</v>
      </c>
      <c r="Y520" s="95">
        <f t="shared" si="807"/>
        <v>0</v>
      </c>
      <c r="Z520" s="95">
        <f t="shared" si="807"/>
        <v>7714</v>
      </c>
    </row>
    <row r="521" spans="1:26" ht="33" x14ac:dyDescent="0.25">
      <c r="A521" s="20" t="s">
        <v>22</v>
      </c>
      <c r="B521" s="17" t="s">
        <v>221</v>
      </c>
      <c r="C521" s="17" t="s">
        <v>76</v>
      </c>
      <c r="D521" s="37" t="s">
        <v>267</v>
      </c>
      <c r="E521" s="17" t="s">
        <v>60</v>
      </c>
      <c r="F521" s="95">
        <v>8724</v>
      </c>
      <c r="G521" s="95">
        <v>0</v>
      </c>
      <c r="H521" s="95">
        <f>F521+G521</f>
        <v>8724</v>
      </c>
      <c r="I521" s="95">
        <v>0</v>
      </c>
      <c r="J521" s="95">
        <f>H521+I521</f>
        <v>8724</v>
      </c>
      <c r="K521" s="95">
        <v>0</v>
      </c>
      <c r="L521" s="95">
        <f>J521+K521</f>
        <v>8724</v>
      </c>
      <c r="M521" s="95">
        <v>0</v>
      </c>
      <c r="N521" s="95">
        <f>L521+M521</f>
        <v>8724</v>
      </c>
      <c r="O521" s="95">
        <v>0</v>
      </c>
      <c r="P521" s="95">
        <f>N521+O521</f>
        <v>8724</v>
      </c>
      <c r="Q521" s="95">
        <v>0</v>
      </c>
      <c r="R521" s="129">
        <f>P521+Q521</f>
        <v>8724</v>
      </c>
      <c r="S521" s="95">
        <v>-1010</v>
      </c>
      <c r="T521" s="95">
        <f>R521+S521</f>
        <v>7714</v>
      </c>
      <c r="U521" s="95">
        <v>0</v>
      </c>
      <c r="V521" s="95">
        <f>T521+U521</f>
        <v>7714</v>
      </c>
      <c r="W521" s="95">
        <v>0</v>
      </c>
      <c r="X521" s="95">
        <f>V521+W521</f>
        <v>7714</v>
      </c>
      <c r="Y521" s="95">
        <v>0</v>
      </c>
      <c r="Z521" s="95">
        <f>X521+Y521</f>
        <v>7714</v>
      </c>
    </row>
    <row r="522" spans="1:26" ht="33" x14ac:dyDescent="0.25">
      <c r="A522" s="20" t="s">
        <v>100</v>
      </c>
      <c r="B522" s="17" t="s">
        <v>221</v>
      </c>
      <c r="C522" s="17" t="s">
        <v>76</v>
      </c>
      <c r="D522" s="37" t="s">
        <v>267</v>
      </c>
      <c r="E522" s="17" t="s">
        <v>101</v>
      </c>
      <c r="F522" s="95">
        <f t="shared" ref="F522:Z522" si="808">F523</f>
        <v>1846</v>
      </c>
      <c r="G522" s="95">
        <f t="shared" si="808"/>
        <v>0</v>
      </c>
      <c r="H522" s="95">
        <f t="shared" si="808"/>
        <v>1846</v>
      </c>
      <c r="I522" s="95">
        <f t="shared" si="808"/>
        <v>0</v>
      </c>
      <c r="J522" s="95">
        <f t="shared" si="808"/>
        <v>1846</v>
      </c>
      <c r="K522" s="95">
        <f t="shared" si="808"/>
        <v>0</v>
      </c>
      <c r="L522" s="95">
        <f t="shared" si="808"/>
        <v>1846</v>
      </c>
      <c r="M522" s="95">
        <f t="shared" si="808"/>
        <v>0</v>
      </c>
      <c r="N522" s="95">
        <f t="shared" si="808"/>
        <v>1846</v>
      </c>
      <c r="O522" s="95">
        <f t="shared" si="808"/>
        <v>0</v>
      </c>
      <c r="P522" s="95">
        <f t="shared" si="808"/>
        <v>1846</v>
      </c>
      <c r="Q522" s="95">
        <f t="shared" si="808"/>
        <v>0</v>
      </c>
      <c r="R522" s="129">
        <f t="shared" si="808"/>
        <v>1846</v>
      </c>
      <c r="S522" s="95">
        <f t="shared" si="808"/>
        <v>-1846</v>
      </c>
      <c r="T522" s="95">
        <f t="shared" si="808"/>
        <v>0</v>
      </c>
      <c r="U522" s="95">
        <f t="shared" si="808"/>
        <v>0</v>
      </c>
      <c r="V522" s="95">
        <f t="shared" si="808"/>
        <v>0</v>
      </c>
      <c r="W522" s="95">
        <f t="shared" si="808"/>
        <v>0</v>
      </c>
      <c r="X522" s="95">
        <f t="shared" si="808"/>
        <v>0</v>
      </c>
      <c r="Y522" s="95">
        <f t="shared" si="808"/>
        <v>0</v>
      </c>
      <c r="Z522" s="95">
        <f t="shared" si="808"/>
        <v>0</v>
      </c>
    </row>
    <row r="523" spans="1:26" ht="16.5" x14ac:dyDescent="0.25">
      <c r="A523" s="20" t="s">
        <v>228</v>
      </c>
      <c r="B523" s="17" t="s">
        <v>221</v>
      </c>
      <c r="C523" s="17" t="s">
        <v>76</v>
      </c>
      <c r="D523" s="37" t="s">
        <v>267</v>
      </c>
      <c r="E523" s="17" t="s">
        <v>229</v>
      </c>
      <c r="F523" s="95">
        <v>1846</v>
      </c>
      <c r="G523" s="95">
        <v>0</v>
      </c>
      <c r="H523" s="95">
        <f>F523+G523</f>
        <v>1846</v>
      </c>
      <c r="I523" s="95">
        <v>0</v>
      </c>
      <c r="J523" s="95">
        <f>H523+I523</f>
        <v>1846</v>
      </c>
      <c r="K523" s="95">
        <v>0</v>
      </c>
      <c r="L523" s="95">
        <f>J523+K523</f>
        <v>1846</v>
      </c>
      <c r="M523" s="95">
        <v>0</v>
      </c>
      <c r="N523" s="95">
        <f>L523+M523</f>
        <v>1846</v>
      </c>
      <c r="O523" s="95">
        <v>0</v>
      </c>
      <c r="P523" s="95">
        <f>N523+O523</f>
        <v>1846</v>
      </c>
      <c r="Q523" s="95">
        <v>0</v>
      </c>
      <c r="R523" s="129">
        <f>P523+Q523</f>
        <v>1846</v>
      </c>
      <c r="S523" s="95">
        <v>-1846</v>
      </c>
      <c r="T523" s="95">
        <f>R523+S523</f>
        <v>0</v>
      </c>
      <c r="U523" s="95">
        <v>0</v>
      </c>
      <c r="V523" s="95">
        <f>T523+U523</f>
        <v>0</v>
      </c>
      <c r="W523" s="95">
        <v>0</v>
      </c>
      <c r="X523" s="95">
        <f>V523+W523</f>
        <v>0</v>
      </c>
      <c r="Y523" s="95">
        <v>0</v>
      </c>
      <c r="Z523" s="95">
        <f>X523+Y523</f>
        <v>0</v>
      </c>
    </row>
    <row r="524" spans="1:26" ht="33" x14ac:dyDescent="0.25">
      <c r="A524" s="20" t="s">
        <v>321</v>
      </c>
      <c r="B524" s="17" t="s">
        <v>221</v>
      </c>
      <c r="C524" s="17" t="s">
        <v>76</v>
      </c>
      <c r="D524" s="37" t="s">
        <v>322</v>
      </c>
      <c r="E524" s="17" t="s">
        <v>58</v>
      </c>
      <c r="F524" s="95">
        <f t="shared" ref="F524:Y525" si="809">F525</f>
        <v>960</v>
      </c>
      <c r="G524" s="95">
        <f t="shared" si="809"/>
        <v>0</v>
      </c>
      <c r="H524" s="95">
        <f t="shared" si="809"/>
        <v>960</v>
      </c>
      <c r="I524" s="95">
        <f t="shared" si="809"/>
        <v>0</v>
      </c>
      <c r="J524" s="95">
        <f t="shared" si="809"/>
        <v>960</v>
      </c>
      <c r="K524" s="95">
        <f t="shared" si="809"/>
        <v>0</v>
      </c>
      <c r="L524" s="95">
        <f t="shared" si="809"/>
        <v>960</v>
      </c>
      <c r="M524" s="95">
        <f t="shared" si="809"/>
        <v>0</v>
      </c>
      <c r="N524" s="95">
        <f t="shared" si="809"/>
        <v>960</v>
      </c>
      <c r="O524" s="95">
        <f t="shared" si="809"/>
        <v>0</v>
      </c>
      <c r="P524" s="95">
        <f t="shared" si="809"/>
        <v>960</v>
      </c>
      <c r="Q524" s="95">
        <f t="shared" si="809"/>
        <v>0</v>
      </c>
      <c r="R524" s="95">
        <f t="shared" si="809"/>
        <v>960</v>
      </c>
      <c r="S524" s="95">
        <f t="shared" si="809"/>
        <v>0</v>
      </c>
      <c r="T524" s="95">
        <f t="shared" si="809"/>
        <v>960</v>
      </c>
      <c r="U524" s="95">
        <f t="shared" si="809"/>
        <v>0</v>
      </c>
      <c r="V524" s="95">
        <f t="shared" ref="U524:Z525" si="810">V525</f>
        <v>960</v>
      </c>
      <c r="W524" s="95">
        <f t="shared" si="809"/>
        <v>0</v>
      </c>
      <c r="X524" s="95">
        <f t="shared" si="810"/>
        <v>960</v>
      </c>
      <c r="Y524" s="95">
        <f t="shared" si="809"/>
        <v>0</v>
      </c>
      <c r="Z524" s="95">
        <f t="shared" si="810"/>
        <v>960</v>
      </c>
    </row>
    <row r="525" spans="1:26" ht="33" x14ac:dyDescent="0.25">
      <c r="A525" s="20" t="s">
        <v>21</v>
      </c>
      <c r="B525" s="17" t="s">
        <v>221</v>
      </c>
      <c r="C525" s="17" t="s">
        <v>76</v>
      </c>
      <c r="D525" s="37" t="s">
        <v>322</v>
      </c>
      <c r="E525" s="17" t="s">
        <v>59</v>
      </c>
      <c r="F525" s="95">
        <f t="shared" si="809"/>
        <v>960</v>
      </c>
      <c r="G525" s="95">
        <f t="shared" si="809"/>
        <v>0</v>
      </c>
      <c r="H525" s="95">
        <f t="shared" si="809"/>
        <v>960</v>
      </c>
      <c r="I525" s="95">
        <f t="shared" si="809"/>
        <v>0</v>
      </c>
      <c r="J525" s="95">
        <f t="shared" si="809"/>
        <v>960</v>
      </c>
      <c r="K525" s="95">
        <f t="shared" si="809"/>
        <v>0</v>
      </c>
      <c r="L525" s="95">
        <f t="shared" si="809"/>
        <v>960</v>
      </c>
      <c r="M525" s="95">
        <f t="shared" si="809"/>
        <v>0</v>
      </c>
      <c r="N525" s="95">
        <f t="shared" si="809"/>
        <v>960</v>
      </c>
      <c r="O525" s="95">
        <f t="shared" si="809"/>
        <v>0</v>
      </c>
      <c r="P525" s="95">
        <f t="shared" si="809"/>
        <v>960</v>
      </c>
      <c r="Q525" s="95">
        <f t="shared" si="809"/>
        <v>0</v>
      </c>
      <c r="R525" s="129">
        <f t="shared" si="809"/>
        <v>960</v>
      </c>
      <c r="S525" s="95">
        <f t="shared" si="809"/>
        <v>0</v>
      </c>
      <c r="T525" s="95">
        <f t="shared" si="809"/>
        <v>960</v>
      </c>
      <c r="U525" s="95">
        <f t="shared" si="810"/>
        <v>0</v>
      </c>
      <c r="V525" s="95">
        <f t="shared" si="810"/>
        <v>960</v>
      </c>
      <c r="W525" s="95">
        <f t="shared" si="810"/>
        <v>0</v>
      </c>
      <c r="X525" s="95">
        <f t="shared" si="810"/>
        <v>960</v>
      </c>
      <c r="Y525" s="95">
        <f t="shared" si="810"/>
        <v>0</v>
      </c>
      <c r="Z525" s="95">
        <f t="shared" si="810"/>
        <v>960</v>
      </c>
    </row>
    <row r="526" spans="1:26" ht="33" x14ac:dyDescent="0.25">
      <c r="A526" s="20" t="s">
        <v>22</v>
      </c>
      <c r="B526" s="17" t="s">
        <v>221</v>
      </c>
      <c r="C526" s="17" t="s">
        <v>76</v>
      </c>
      <c r="D526" s="37" t="s">
        <v>322</v>
      </c>
      <c r="E526" s="17" t="s">
        <v>60</v>
      </c>
      <c r="F526" s="95">
        <v>960</v>
      </c>
      <c r="G526" s="95">
        <v>0</v>
      </c>
      <c r="H526" s="95">
        <f>F526+G526</f>
        <v>960</v>
      </c>
      <c r="I526" s="95">
        <v>0</v>
      </c>
      <c r="J526" s="95">
        <f>H526+I526</f>
        <v>960</v>
      </c>
      <c r="K526" s="95">
        <v>0</v>
      </c>
      <c r="L526" s="95">
        <f>J526+K526</f>
        <v>960</v>
      </c>
      <c r="M526" s="95">
        <v>0</v>
      </c>
      <c r="N526" s="95">
        <f>L526+M526</f>
        <v>960</v>
      </c>
      <c r="O526" s="95">
        <v>0</v>
      </c>
      <c r="P526" s="95">
        <f>N526+O526</f>
        <v>960</v>
      </c>
      <c r="Q526" s="95">
        <v>0</v>
      </c>
      <c r="R526" s="129">
        <f>P526+Q526</f>
        <v>960</v>
      </c>
      <c r="S526" s="95">
        <v>0</v>
      </c>
      <c r="T526" s="95">
        <f>R526+S526</f>
        <v>960</v>
      </c>
      <c r="U526" s="95">
        <v>0</v>
      </c>
      <c r="V526" s="95">
        <f>T526+U526</f>
        <v>960</v>
      </c>
      <c r="W526" s="95">
        <v>0</v>
      </c>
      <c r="X526" s="95">
        <f>V526+W526</f>
        <v>960</v>
      </c>
      <c r="Y526" s="95">
        <v>0</v>
      </c>
      <c r="Z526" s="95">
        <f>X526+Y526</f>
        <v>960</v>
      </c>
    </row>
    <row r="527" spans="1:26" ht="49.5" x14ac:dyDescent="0.25">
      <c r="A527" s="74" t="s">
        <v>323</v>
      </c>
      <c r="B527" s="45" t="s">
        <v>221</v>
      </c>
      <c r="C527" s="45" t="s">
        <v>76</v>
      </c>
      <c r="D527" s="52" t="s">
        <v>324</v>
      </c>
      <c r="E527" s="47" t="s">
        <v>58</v>
      </c>
      <c r="F527" s="97">
        <f t="shared" ref="F527:Z527" si="811">F528</f>
        <v>4420</v>
      </c>
      <c r="G527" s="97">
        <f t="shared" si="811"/>
        <v>0</v>
      </c>
      <c r="H527" s="97">
        <f t="shared" si="811"/>
        <v>4420</v>
      </c>
      <c r="I527" s="97">
        <f t="shared" si="811"/>
        <v>0</v>
      </c>
      <c r="J527" s="97">
        <f t="shared" si="811"/>
        <v>4420</v>
      </c>
      <c r="K527" s="97">
        <f t="shared" si="811"/>
        <v>1595.3</v>
      </c>
      <c r="L527" s="97">
        <f t="shared" si="811"/>
        <v>6015.3</v>
      </c>
      <c r="M527" s="95">
        <f t="shared" si="811"/>
        <v>0</v>
      </c>
      <c r="N527" s="97">
        <f t="shared" si="811"/>
        <v>6015.3</v>
      </c>
      <c r="O527" s="97">
        <f t="shared" si="811"/>
        <v>0</v>
      </c>
      <c r="P527" s="97">
        <f t="shared" si="811"/>
        <v>6015.3</v>
      </c>
      <c r="Q527" s="97">
        <f t="shared" si="811"/>
        <v>0</v>
      </c>
      <c r="R527" s="97">
        <f t="shared" si="811"/>
        <v>6015.3</v>
      </c>
      <c r="S527" s="97">
        <f t="shared" si="811"/>
        <v>-5219.3</v>
      </c>
      <c r="T527" s="97">
        <f t="shared" si="811"/>
        <v>796</v>
      </c>
      <c r="U527" s="97">
        <f t="shared" si="811"/>
        <v>0</v>
      </c>
      <c r="V527" s="97">
        <f t="shared" si="811"/>
        <v>796</v>
      </c>
      <c r="W527" s="97">
        <f t="shared" si="811"/>
        <v>0</v>
      </c>
      <c r="X527" s="97">
        <f t="shared" si="811"/>
        <v>796</v>
      </c>
      <c r="Y527" s="97">
        <f t="shared" si="811"/>
        <v>-449</v>
      </c>
      <c r="Z527" s="97">
        <f t="shared" si="811"/>
        <v>347</v>
      </c>
    </row>
    <row r="528" spans="1:26" ht="33" x14ac:dyDescent="0.25">
      <c r="A528" s="26" t="s">
        <v>424</v>
      </c>
      <c r="B528" s="27" t="s">
        <v>221</v>
      </c>
      <c r="C528" s="27" t="s">
        <v>76</v>
      </c>
      <c r="D528" s="42" t="s">
        <v>325</v>
      </c>
      <c r="E528" s="27" t="s">
        <v>58</v>
      </c>
      <c r="F528" s="96">
        <f t="shared" ref="F528:H528" si="812">F529+F531</f>
        <v>4420</v>
      </c>
      <c r="G528" s="96">
        <f t="shared" si="812"/>
        <v>0</v>
      </c>
      <c r="H528" s="96">
        <f t="shared" si="812"/>
        <v>4420</v>
      </c>
      <c r="I528" s="96">
        <f t="shared" ref="I528:J528" si="813">I529+I531</f>
        <v>0</v>
      </c>
      <c r="J528" s="96">
        <f t="shared" si="813"/>
        <v>4420</v>
      </c>
      <c r="K528" s="96">
        <f t="shared" ref="K528:L528" si="814">K529+K531</f>
        <v>1595.3</v>
      </c>
      <c r="L528" s="96">
        <f t="shared" si="814"/>
        <v>6015.3</v>
      </c>
      <c r="M528" s="95">
        <f t="shared" ref="M528:N528" si="815">M529+M531</f>
        <v>0</v>
      </c>
      <c r="N528" s="96">
        <f t="shared" si="815"/>
        <v>6015.3</v>
      </c>
      <c r="O528" s="96">
        <f t="shared" ref="O528:P528" si="816">O529+O531</f>
        <v>0</v>
      </c>
      <c r="P528" s="96">
        <f t="shared" si="816"/>
        <v>6015.3</v>
      </c>
      <c r="Q528" s="96">
        <f t="shared" ref="Q528:R528" si="817">Q529+Q531</f>
        <v>0</v>
      </c>
      <c r="R528" s="96">
        <f t="shared" si="817"/>
        <v>6015.3</v>
      </c>
      <c r="S528" s="96">
        <f t="shared" ref="S528:T528" si="818">S529+S531</f>
        <v>-5219.3</v>
      </c>
      <c r="T528" s="96">
        <f t="shared" si="818"/>
        <v>796</v>
      </c>
      <c r="U528" s="96">
        <f t="shared" ref="U528:V528" si="819">U529+U531</f>
        <v>0</v>
      </c>
      <c r="V528" s="96">
        <f t="shared" si="819"/>
        <v>796</v>
      </c>
      <c r="W528" s="96">
        <f t="shared" ref="W528:X528" si="820">W529+W531</f>
        <v>0</v>
      </c>
      <c r="X528" s="96">
        <f t="shared" si="820"/>
        <v>796</v>
      </c>
      <c r="Y528" s="96">
        <f t="shared" ref="Y528:Z528" si="821">Y529+Y531</f>
        <v>-449</v>
      </c>
      <c r="Z528" s="96">
        <f t="shared" si="821"/>
        <v>347</v>
      </c>
    </row>
    <row r="529" spans="1:26" ht="33" x14ac:dyDescent="0.25">
      <c r="A529" s="20" t="s">
        <v>21</v>
      </c>
      <c r="B529" s="17" t="s">
        <v>221</v>
      </c>
      <c r="C529" s="17" t="s">
        <v>76</v>
      </c>
      <c r="D529" s="37" t="s">
        <v>325</v>
      </c>
      <c r="E529" s="66" t="s">
        <v>59</v>
      </c>
      <c r="F529" s="95">
        <f t="shared" ref="F529:Z529" si="822">F530</f>
        <v>796</v>
      </c>
      <c r="G529" s="95">
        <f t="shared" si="822"/>
        <v>0</v>
      </c>
      <c r="H529" s="95">
        <f t="shared" si="822"/>
        <v>796</v>
      </c>
      <c r="I529" s="95">
        <f t="shared" si="822"/>
        <v>0</v>
      </c>
      <c r="J529" s="95">
        <f t="shared" si="822"/>
        <v>796</v>
      </c>
      <c r="K529" s="95">
        <f t="shared" si="822"/>
        <v>0</v>
      </c>
      <c r="L529" s="95">
        <f t="shared" si="822"/>
        <v>796</v>
      </c>
      <c r="M529" s="95">
        <f t="shared" si="822"/>
        <v>0</v>
      </c>
      <c r="N529" s="95">
        <f t="shared" si="822"/>
        <v>796</v>
      </c>
      <c r="O529" s="95">
        <f t="shared" si="822"/>
        <v>0</v>
      </c>
      <c r="P529" s="95">
        <f t="shared" si="822"/>
        <v>796</v>
      </c>
      <c r="Q529" s="95">
        <f t="shared" si="822"/>
        <v>0</v>
      </c>
      <c r="R529" s="129">
        <f t="shared" si="822"/>
        <v>796</v>
      </c>
      <c r="S529" s="95">
        <f t="shared" si="822"/>
        <v>0</v>
      </c>
      <c r="T529" s="95">
        <f t="shared" si="822"/>
        <v>796</v>
      </c>
      <c r="U529" s="95">
        <f t="shared" si="822"/>
        <v>0</v>
      </c>
      <c r="V529" s="95">
        <f t="shared" si="822"/>
        <v>796</v>
      </c>
      <c r="W529" s="95">
        <f t="shared" si="822"/>
        <v>0</v>
      </c>
      <c r="X529" s="95">
        <f t="shared" si="822"/>
        <v>796</v>
      </c>
      <c r="Y529" s="95">
        <f t="shared" si="822"/>
        <v>-449</v>
      </c>
      <c r="Z529" s="95">
        <f t="shared" si="822"/>
        <v>347</v>
      </c>
    </row>
    <row r="530" spans="1:26" ht="33" x14ac:dyDescent="0.25">
      <c r="A530" s="20" t="s">
        <v>22</v>
      </c>
      <c r="B530" s="17" t="s">
        <v>221</v>
      </c>
      <c r="C530" s="17" t="s">
        <v>76</v>
      </c>
      <c r="D530" s="37" t="s">
        <v>325</v>
      </c>
      <c r="E530" s="19" t="s">
        <v>60</v>
      </c>
      <c r="F530" s="95">
        <v>796</v>
      </c>
      <c r="G530" s="95">
        <v>0</v>
      </c>
      <c r="H530" s="95">
        <f>F530+G530</f>
        <v>796</v>
      </c>
      <c r="I530" s="95">
        <v>0</v>
      </c>
      <c r="J530" s="95">
        <f>H530+I530</f>
        <v>796</v>
      </c>
      <c r="K530" s="95">
        <v>0</v>
      </c>
      <c r="L530" s="95">
        <f>J530+K530</f>
        <v>796</v>
      </c>
      <c r="M530" s="95">
        <v>0</v>
      </c>
      <c r="N530" s="95">
        <f>L530+M530</f>
        <v>796</v>
      </c>
      <c r="O530" s="95">
        <v>0</v>
      </c>
      <c r="P530" s="95">
        <f>N530+O530</f>
        <v>796</v>
      </c>
      <c r="Q530" s="95">
        <v>0</v>
      </c>
      <c r="R530" s="129">
        <f>P530+Q530</f>
        <v>796</v>
      </c>
      <c r="S530" s="95">
        <v>0</v>
      </c>
      <c r="T530" s="95">
        <f>R530+S530</f>
        <v>796</v>
      </c>
      <c r="U530" s="95">
        <v>0</v>
      </c>
      <c r="V530" s="95">
        <f>T530+U530</f>
        <v>796</v>
      </c>
      <c r="W530" s="95">
        <v>0</v>
      </c>
      <c r="X530" s="95">
        <f>V530+W530</f>
        <v>796</v>
      </c>
      <c r="Y530" s="95">
        <v>-449</v>
      </c>
      <c r="Z530" s="95">
        <f>X530+Y530</f>
        <v>347</v>
      </c>
    </row>
    <row r="531" spans="1:26" ht="33" x14ac:dyDescent="0.25">
      <c r="A531" s="20" t="s">
        <v>100</v>
      </c>
      <c r="B531" s="17" t="s">
        <v>221</v>
      </c>
      <c r="C531" s="17" t="s">
        <v>76</v>
      </c>
      <c r="D531" s="37" t="s">
        <v>325</v>
      </c>
      <c r="E531" s="17" t="s">
        <v>101</v>
      </c>
      <c r="F531" s="95">
        <f t="shared" ref="F531:Z531" si="823">F532</f>
        <v>3624</v>
      </c>
      <c r="G531" s="95">
        <f t="shared" si="823"/>
        <v>0</v>
      </c>
      <c r="H531" s="95">
        <f t="shared" si="823"/>
        <v>3624</v>
      </c>
      <c r="I531" s="95">
        <f t="shared" si="823"/>
        <v>0</v>
      </c>
      <c r="J531" s="95">
        <f t="shared" si="823"/>
        <v>3624</v>
      </c>
      <c r="K531" s="95">
        <f t="shared" si="823"/>
        <v>1595.3</v>
      </c>
      <c r="L531" s="95">
        <f t="shared" si="823"/>
        <v>5219.3</v>
      </c>
      <c r="M531" s="95">
        <f t="shared" si="823"/>
        <v>0</v>
      </c>
      <c r="N531" s="95">
        <f t="shared" si="823"/>
        <v>5219.3</v>
      </c>
      <c r="O531" s="95">
        <f t="shared" si="823"/>
        <v>0</v>
      </c>
      <c r="P531" s="95">
        <f t="shared" si="823"/>
        <v>5219.3</v>
      </c>
      <c r="Q531" s="95">
        <f t="shared" si="823"/>
        <v>0</v>
      </c>
      <c r="R531" s="129">
        <f t="shared" si="823"/>
        <v>5219.3</v>
      </c>
      <c r="S531" s="95">
        <f t="shared" si="823"/>
        <v>-5219.3</v>
      </c>
      <c r="T531" s="95">
        <f t="shared" si="823"/>
        <v>0</v>
      </c>
      <c r="U531" s="95">
        <f t="shared" si="823"/>
        <v>0</v>
      </c>
      <c r="V531" s="95">
        <f t="shared" si="823"/>
        <v>0</v>
      </c>
      <c r="W531" s="95">
        <f t="shared" si="823"/>
        <v>0</v>
      </c>
      <c r="X531" s="95">
        <f t="shared" si="823"/>
        <v>0</v>
      </c>
      <c r="Y531" s="95">
        <f t="shared" si="823"/>
        <v>0</v>
      </c>
      <c r="Z531" s="95">
        <f t="shared" si="823"/>
        <v>0</v>
      </c>
    </row>
    <row r="532" spans="1:26" ht="16.5" x14ac:dyDescent="0.25">
      <c r="A532" s="20" t="s">
        <v>228</v>
      </c>
      <c r="B532" s="17" t="s">
        <v>221</v>
      </c>
      <c r="C532" s="17" t="s">
        <v>76</v>
      </c>
      <c r="D532" s="37" t="s">
        <v>325</v>
      </c>
      <c r="E532" s="17" t="s">
        <v>229</v>
      </c>
      <c r="F532" s="95">
        <v>3624</v>
      </c>
      <c r="G532" s="95">
        <v>0</v>
      </c>
      <c r="H532" s="95">
        <f>F532+G532</f>
        <v>3624</v>
      </c>
      <c r="I532" s="95">
        <v>0</v>
      </c>
      <c r="J532" s="95">
        <f>H532+I532</f>
        <v>3624</v>
      </c>
      <c r="K532" s="95">
        <v>1595.3</v>
      </c>
      <c r="L532" s="95">
        <f>J532+K532</f>
        <v>5219.3</v>
      </c>
      <c r="M532" s="95">
        <v>0</v>
      </c>
      <c r="N532" s="95">
        <f>L532+M532</f>
        <v>5219.3</v>
      </c>
      <c r="O532" s="95">
        <v>0</v>
      </c>
      <c r="P532" s="95">
        <f>N532+O532</f>
        <v>5219.3</v>
      </c>
      <c r="Q532" s="95">
        <v>0</v>
      </c>
      <c r="R532" s="129">
        <f>P532+Q532</f>
        <v>5219.3</v>
      </c>
      <c r="S532" s="95">
        <v>-5219.3</v>
      </c>
      <c r="T532" s="95">
        <f>R532+S532</f>
        <v>0</v>
      </c>
      <c r="U532" s="95">
        <v>0</v>
      </c>
      <c r="V532" s="95">
        <f>T532+U532</f>
        <v>0</v>
      </c>
      <c r="W532" s="95">
        <v>0</v>
      </c>
      <c r="X532" s="95">
        <f>V532+W532</f>
        <v>0</v>
      </c>
      <c r="Y532" s="95">
        <v>0</v>
      </c>
      <c r="Z532" s="95">
        <f>X532+Y532</f>
        <v>0</v>
      </c>
    </row>
    <row r="533" spans="1:26" ht="16.5" x14ac:dyDescent="0.25">
      <c r="A533" s="11" t="s">
        <v>7</v>
      </c>
      <c r="B533" s="9" t="s">
        <v>221</v>
      </c>
      <c r="C533" s="9" t="s">
        <v>76</v>
      </c>
      <c r="D533" s="10" t="s">
        <v>8</v>
      </c>
      <c r="E533" s="11"/>
      <c r="F533" s="93">
        <f t="shared" ref="F533:Y535" si="824">F534</f>
        <v>26424</v>
      </c>
      <c r="G533" s="93">
        <f t="shared" si="824"/>
        <v>1095</v>
      </c>
      <c r="H533" s="93">
        <f t="shared" si="824"/>
        <v>27519</v>
      </c>
      <c r="I533" s="93">
        <f t="shared" si="824"/>
        <v>4357</v>
      </c>
      <c r="J533" s="93">
        <f t="shared" si="824"/>
        <v>31876</v>
      </c>
      <c r="K533" s="93">
        <f t="shared" si="824"/>
        <v>0</v>
      </c>
      <c r="L533" s="93">
        <f t="shared" si="824"/>
        <v>31876</v>
      </c>
      <c r="M533" s="95">
        <f t="shared" si="824"/>
        <v>0</v>
      </c>
      <c r="N533" s="93">
        <f t="shared" si="824"/>
        <v>31876</v>
      </c>
      <c r="O533" s="93">
        <f t="shared" si="824"/>
        <v>0</v>
      </c>
      <c r="P533" s="93">
        <f t="shared" si="824"/>
        <v>31876</v>
      </c>
      <c r="Q533" s="93">
        <f t="shared" si="824"/>
        <v>0</v>
      </c>
      <c r="R533" s="93">
        <f t="shared" si="824"/>
        <v>31876</v>
      </c>
      <c r="S533" s="150">
        <f t="shared" si="824"/>
        <v>9717.9576899999993</v>
      </c>
      <c r="T533" s="150">
        <f t="shared" si="824"/>
        <v>41593.957689999996</v>
      </c>
      <c r="U533" s="150">
        <f t="shared" si="824"/>
        <v>0</v>
      </c>
      <c r="V533" s="150">
        <f t="shared" ref="U533:Z535" si="825">V534</f>
        <v>41593.957689999996</v>
      </c>
      <c r="W533" s="93">
        <f t="shared" si="824"/>
        <v>0</v>
      </c>
      <c r="X533" s="150">
        <f t="shared" si="825"/>
        <v>41593.957689999996</v>
      </c>
      <c r="Y533" s="93">
        <f t="shared" si="824"/>
        <v>0</v>
      </c>
      <c r="Z533" s="150">
        <f t="shared" si="825"/>
        <v>41593.957689999996</v>
      </c>
    </row>
    <row r="534" spans="1:26" ht="69" x14ac:dyDescent="0.3">
      <c r="A534" s="12" t="s">
        <v>9</v>
      </c>
      <c r="B534" s="13" t="s">
        <v>221</v>
      </c>
      <c r="C534" s="13" t="s">
        <v>76</v>
      </c>
      <c r="D534" s="34" t="s">
        <v>10</v>
      </c>
      <c r="E534" s="24" t="s">
        <v>58</v>
      </c>
      <c r="F534" s="93">
        <f t="shared" si="824"/>
        <v>26424</v>
      </c>
      <c r="G534" s="93">
        <f t="shared" si="824"/>
        <v>1095</v>
      </c>
      <c r="H534" s="93">
        <f t="shared" si="824"/>
        <v>27519</v>
      </c>
      <c r="I534" s="93">
        <f t="shared" si="824"/>
        <v>4357</v>
      </c>
      <c r="J534" s="93">
        <f t="shared" si="824"/>
        <v>31876</v>
      </c>
      <c r="K534" s="93">
        <f t="shared" si="824"/>
        <v>0</v>
      </c>
      <c r="L534" s="93">
        <f t="shared" si="824"/>
        <v>31876</v>
      </c>
      <c r="M534" s="95">
        <f t="shared" si="824"/>
        <v>0</v>
      </c>
      <c r="N534" s="94">
        <f t="shared" si="824"/>
        <v>31876</v>
      </c>
      <c r="O534" s="94">
        <f t="shared" si="824"/>
        <v>0</v>
      </c>
      <c r="P534" s="94">
        <f t="shared" si="824"/>
        <v>31876</v>
      </c>
      <c r="Q534" s="94">
        <f t="shared" si="824"/>
        <v>0</v>
      </c>
      <c r="R534" s="94">
        <f t="shared" si="824"/>
        <v>31876</v>
      </c>
      <c r="S534" s="151">
        <f t="shared" si="824"/>
        <v>9717.9576899999993</v>
      </c>
      <c r="T534" s="151">
        <f t="shared" si="824"/>
        <v>41593.957689999996</v>
      </c>
      <c r="U534" s="151">
        <f t="shared" si="825"/>
        <v>0</v>
      </c>
      <c r="V534" s="151">
        <f t="shared" si="825"/>
        <v>41593.957689999996</v>
      </c>
      <c r="W534" s="94">
        <f t="shared" si="825"/>
        <v>0</v>
      </c>
      <c r="X534" s="151">
        <f t="shared" si="825"/>
        <v>41593.957689999996</v>
      </c>
      <c r="Y534" s="94">
        <f t="shared" si="825"/>
        <v>0</v>
      </c>
      <c r="Z534" s="151">
        <f t="shared" si="825"/>
        <v>41593.957689999996</v>
      </c>
    </row>
    <row r="535" spans="1:26" ht="16.5" x14ac:dyDescent="0.25">
      <c r="A535" s="25" t="s">
        <v>17</v>
      </c>
      <c r="B535" s="17" t="s">
        <v>221</v>
      </c>
      <c r="C535" s="17" t="s">
        <v>76</v>
      </c>
      <c r="D535" s="37" t="s">
        <v>18</v>
      </c>
      <c r="E535" s="19" t="s">
        <v>58</v>
      </c>
      <c r="F535" s="95">
        <f t="shared" si="824"/>
        <v>26424</v>
      </c>
      <c r="G535" s="95">
        <f t="shared" si="824"/>
        <v>1095</v>
      </c>
      <c r="H535" s="95">
        <f t="shared" si="824"/>
        <v>27519</v>
      </c>
      <c r="I535" s="95">
        <f t="shared" si="824"/>
        <v>4357</v>
      </c>
      <c r="J535" s="95">
        <f t="shared" si="824"/>
        <v>31876</v>
      </c>
      <c r="K535" s="95">
        <f t="shared" si="824"/>
        <v>0</v>
      </c>
      <c r="L535" s="95">
        <f t="shared" si="824"/>
        <v>31876</v>
      </c>
      <c r="M535" s="95">
        <f t="shared" si="824"/>
        <v>0</v>
      </c>
      <c r="N535" s="95">
        <f t="shared" si="824"/>
        <v>31876</v>
      </c>
      <c r="O535" s="95">
        <f t="shared" si="824"/>
        <v>0</v>
      </c>
      <c r="P535" s="95">
        <f t="shared" si="824"/>
        <v>31876</v>
      </c>
      <c r="Q535" s="95">
        <f t="shared" si="824"/>
        <v>0</v>
      </c>
      <c r="R535" s="95">
        <f t="shared" si="824"/>
        <v>31876</v>
      </c>
      <c r="S535" s="152">
        <f t="shared" si="824"/>
        <v>9717.9576899999993</v>
      </c>
      <c r="T535" s="152">
        <f t="shared" si="824"/>
        <v>41593.957689999996</v>
      </c>
      <c r="U535" s="152">
        <f t="shared" si="825"/>
        <v>0</v>
      </c>
      <c r="V535" s="152">
        <f t="shared" si="825"/>
        <v>41593.957689999996</v>
      </c>
      <c r="W535" s="95">
        <f t="shared" si="825"/>
        <v>0</v>
      </c>
      <c r="X535" s="152">
        <f t="shared" si="825"/>
        <v>41593.957689999996</v>
      </c>
      <c r="Y535" s="95">
        <f t="shared" si="825"/>
        <v>0</v>
      </c>
      <c r="Z535" s="152">
        <f t="shared" si="825"/>
        <v>41593.957689999996</v>
      </c>
    </row>
    <row r="536" spans="1:26" ht="33" x14ac:dyDescent="0.25">
      <c r="A536" s="26" t="s">
        <v>326</v>
      </c>
      <c r="B536" s="27" t="s">
        <v>221</v>
      </c>
      <c r="C536" s="27" t="s">
        <v>76</v>
      </c>
      <c r="D536" s="42" t="s">
        <v>327</v>
      </c>
      <c r="E536" s="29" t="s">
        <v>58</v>
      </c>
      <c r="F536" s="96">
        <f t="shared" ref="F536:H536" si="826">F537+F539+F543</f>
        <v>26424</v>
      </c>
      <c r="G536" s="96">
        <f t="shared" si="826"/>
        <v>1095</v>
      </c>
      <c r="H536" s="96">
        <f t="shared" si="826"/>
        <v>27519</v>
      </c>
      <c r="I536" s="96">
        <f t="shared" ref="I536:J536" si="827">I537+I539+I543</f>
        <v>4357</v>
      </c>
      <c r="J536" s="96">
        <f t="shared" si="827"/>
        <v>31876</v>
      </c>
      <c r="K536" s="96">
        <f t="shared" ref="K536:L536" si="828">K537+K539+K543</f>
        <v>0</v>
      </c>
      <c r="L536" s="96">
        <f t="shared" si="828"/>
        <v>31876</v>
      </c>
      <c r="M536" s="95">
        <f t="shared" ref="M536:N536" si="829">M537+M539+M543</f>
        <v>0</v>
      </c>
      <c r="N536" s="127">
        <f t="shared" si="829"/>
        <v>31876</v>
      </c>
      <c r="O536" s="127">
        <f t="shared" ref="O536:P536" si="830">O537+O539+O543</f>
        <v>0</v>
      </c>
      <c r="P536" s="127">
        <f t="shared" si="830"/>
        <v>31876</v>
      </c>
      <c r="Q536" s="127">
        <f t="shared" ref="Q536:R536" si="831">Q537+Q539+Q543</f>
        <v>0</v>
      </c>
      <c r="R536" s="127">
        <f t="shared" si="831"/>
        <v>31876</v>
      </c>
      <c r="S536" s="153">
        <f t="shared" ref="S536:T536" si="832">S537+S539+S543</f>
        <v>9717.9576899999993</v>
      </c>
      <c r="T536" s="153">
        <f t="shared" si="832"/>
        <v>41593.957689999996</v>
      </c>
      <c r="U536" s="153">
        <f t="shared" ref="U536:V536" si="833">U537+U539+U543</f>
        <v>0</v>
      </c>
      <c r="V536" s="153">
        <f t="shared" si="833"/>
        <v>41593.957689999996</v>
      </c>
      <c r="W536" s="127">
        <f t="shared" ref="W536:X536" si="834">W537+W539+W543</f>
        <v>0</v>
      </c>
      <c r="X536" s="152">
        <f t="shared" si="834"/>
        <v>41593.957689999996</v>
      </c>
      <c r="Y536" s="127">
        <f>Y537+Y539+Y543++Y541</f>
        <v>0</v>
      </c>
      <c r="Z536" s="153">
        <f>Z537+Z539+Z543++Z541</f>
        <v>41593.957689999996</v>
      </c>
    </row>
    <row r="537" spans="1:26" ht="66" x14ac:dyDescent="0.25">
      <c r="A537" s="20" t="s">
        <v>13</v>
      </c>
      <c r="B537" s="17" t="s">
        <v>221</v>
      </c>
      <c r="C537" s="17" t="s">
        <v>76</v>
      </c>
      <c r="D537" s="37" t="s">
        <v>327</v>
      </c>
      <c r="E537" s="19" t="s">
        <v>67</v>
      </c>
      <c r="F537" s="95">
        <f t="shared" ref="F537:Z537" si="835">F538</f>
        <v>23828</v>
      </c>
      <c r="G537" s="95">
        <f t="shared" si="835"/>
        <v>1095</v>
      </c>
      <c r="H537" s="95">
        <f t="shared" si="835"/>
        <v>24923</v>
      </c>
      <c r="I537" s="95">
        <f t="shared" si="835"/>
        <v>4357</v>
      </c>
      <c r="J537" s="95">
        <f t="shared" si="835"/>
        <v>29280</v>
      </c>
      <c r="K537" s="95">
        <f t="shared" si="835"/>
        <v>0</v>
      </c>
      <c r="L537" s="95">
        <f t="shared" si="835"/>
        <v>29280</v>
      </c>
      <c r="M537" s="95">
        <f t="shared" si="835"/>
        <v>0</v>
      </c>
      <c r="N537" s="95">
        <f t="shared" si="835"/>
        <v>29280</v>
      </c>
      <c r="O537" s="95">
        <f t="shared" si="835"/>
        <v>0</v>
      </c>
      <c r="P537" s="95">
        <f t="shared" si="835"/>
        <v>29280</v>
      </c>
      <c r="Q537" s="95">
        <f t="shared" si="835"/>
        <v>0</v>
      </c>
      <c r="R537" s="129">
        <f t="shared" si="835"/>
        <v>29280</v>
      </c>
      <c r="S537" s="152">
        <f t="shared" si="835"/>
        <v>9717.9576899999993</v>
      </c>
      <c r="T537" s="152">
        <f t="shared" si="835"/>
        <v>38997.957689999996</v>
      </c>
      <c r="U537" s="152">
        <f t="shared" si="835"/>
        <v>0</v>
      </c>
      <c r="V537" s="152">
        <f t="shared" si="835"/>
        <v>38997.957689999996</v>
      </c>
      <c r="W537" s="95">
        <f t="shared" si="835"/>
        <v>0</v>
      </c>
      <c r="X537" s="152">
        <f t="shared" si="835"/>
        <v>38997.957689999996</v>
      </c>
      <c r="Y537" s="95">
        <f t="shared" si="835"/>
        <v>-551.20000000000005</v>
      </c>
      <c r="Z537" s="152">
        <f t="shared" si="835"/>
        <v>38446.757689999999</v>
      </c>
    </row>
    <row r="538" spans="1:26" ht="33" x14ac:dyDescent="0.25">
      <c r="A538" s="20" t="s">
        <v>14</v>
      </c>
      <c r="B538" s="17" t="s">
        <v>221</v>
      </c>
      <c r="C538" s="17" t="s">
        <v>76</v>
      </c>
      <c r="D538" s="37" t="s">
        <v>327</v>
      </c>
      <c r="E538" s="19" t="s">
        <v>328</v>
      </c>
      <c r="F538" s="95">
        <v>23828</v>
      </c>
      <c r="G538" s="95">
        <v>1095</v>
      </c>
      <c r="H538" s="95">
        <f>F538+G538</f>
        <v>24923</v>
      </c>
      <c r="I538" s="95">
        <v>4357</v>
      </c>
      <c r="J538" s="95">
        <f>H538+I538</f>
        <v>29280</v>
      </c>
      <c r="K538" s="95">
        <v>0</v>
      </c>
      <c r="L538" s="95">
        <f>J538+K538</f>
        <v>29280</v>
      </c>
      <c r="M538" s="95">
        <v>0</v>
      </c>
      <c r="N538" s="95">
        <f>L538+M538</f>
        <v>29280</v>
      </c>
      <c r="O538" s="95">
        <v>0</v>
      </c>
      <c r="P538" s="95">
        <f>N538+O538</f>
        <v>29280</v>
      </c>
      <c r="Q538" s="95">
        <v>0</v>
      </c>
      <c r="R538" s="129">
        <f>P538+Q538</f>
        <v>29280</v>
      </c>
      <c r="S538" s="148">
        <f>9069+648.95769</f>
        <v>9717.9576899999993</v>
      </c>
      <c r="T538" s="152">
        <f>R538+S538</f>
        <v>38997.957689999996</v>
      </c>
      <c r="U538" s="148">
        <v>0</v>
      </c>
      <c r="V538" s="152">
        <f>T538+U538</f>
        <v>38997.957689999996</v>
      </c>
      <c r="W538" s="112">
        <v>0</v>
      </c>
      <c r="X538" s="152">
        <f>V538+W538</f>
        <v>38997.957689999996</v>
      </c>
      <c r="Y538" s="112">
        <v>-551.20000000000005</v>
      </c>
      <c r="Z538" s="152">
        <f>X538+Y538</f>
        <v>38446.757689999999</v>
      </c>
    </row>
    <row r="539" spans="1:26" ht="33" x14ac:dyDescent="0.25">
      <c r="A539" s="20" t="s">
        <v>21</v>
      </c>
      <c r="B539" s="17" t="s">
        <v>221</v>
      </c>
      <c r="C539" s="17" t="s">
        <v>76</v>
      </c>
      <c r="D539" s="37" t="s">
        <v>327</v>
      </c>
      <c r="E539" s="19" t="s">
        <v>59</v>
      </c>
      <c r="F539" s="95">
        <f t="shared" ref="F539:Z539" si="836">F540</f>
        <v>2595</v>
      </c>
      <c r="G539" s="95">
        <f t="shared" si="836"/>
        <v>0</v>
      </c>
      <c r="H539" s="95">
        <f t="shared" si="836"/>
        <v>2595</v>
      </c>
      <c r="I539" s="95">
        <f t="shared" si="836"/>
        <v>0</v>
      </c>
      <c r="J539" s="95">
        <f t="shared" si="836"/>
        <v>2595</v>
      </c>
      <c r="K539" s="95">
        <f t="shared" si="836"/>
        <v>0</v>
      </c>
      <c r="L539" s="95">
        <f t="shared" si="836"/>
        <v>2595</v>
      </c>
      <c r="M539" s="95">
        <f t="shared" si="836"/>
        <v>0</v>
      </c>
      <c r="N539" s="95">
        <f t="shared" si="836"/>
        <v>2595</v>
      </c>
      <c r="O539" s="95">
        <f t="shared" si="836"/>
        <v>0</v>
      </c>
      <c r="P539" s="95">
        <f t="shared" si="836"/>
        <v>2595</v>
      </c>
      <c r="Q539" s="95">
        <f t="shared" si="836"/>
        <v>0</v>
      </c>
      <c r="R539" s="129">
        <f t="shared" si="836"/>
        <v>2595</v>
      </c>
      <c r="S539" s="95">
        <f t="shared" si="836"/>
        <v>0</v>
      </c>
      <c r="T539" s="95">
        <f t="shared" si="836"/>
        <v>2595</v>
      </c>
      <c r="U539" s="95">
        <f t="shared" si="836"/>
        <v>0</v>
      </c>
      <c r="V539" s="95">
        <f t="shared" si="836"/>
        <v>2595</v>
      </c>
      <c r="W539" s="95">
        <f t="shared" si="836"/>
        <v>0</v>
      </c>
      <c r="X539" s="95">
        <f t="shared" si="836"/>
        <v>2595</v>
      </c>
      <c r="Y539" s="95">
        <f t="shared" si="836"/>
        <v>0</v>
      </c>
      <c r="Z539" s="95">
        <f t="shared" si="836"/>
        <v>2595</v>
      </c>
    </row>
    <row r="540" spans="1:26" ht="33" x14ac:dyDescent="0.25">
      <c r="A540" s="20" t="s">
        <v>22</v>
      </c>
      <c r="B540" s="17" t="s">
        <v>221</v>
      </c>
      <c r="C540" s="17" t="s">
        <v>76</v>
      </c>
      <c r="D540" s="37" t="s">
        <v>327</v>
      </c>
      <c r="E540" s="19" t="s">
        <v>60</v>
      </c>
      <c r="F540" s="95">
        <v>2595</v>
      </c>
      <c r="G540" s="95">
        <v>0</v>
      </c>
      <c r="H540" s="95">
        <f>F540+G540</f>
        <v>2595</v>
      </c>
      <c r="I540" s="95">
        <v>0</v>
      </c>
      <c r="J540" s="95">
        <f>H540+I540</f>
        <v>2595</v>
      </c>
      <c r="K540" s="95">
        <v>0</v>
      </c>
      <c r="L540" s="95">
        <f>J540+K540</f>
        <v>2595</v>
      </c>
      <c r="M540" s="95">
        <v>0</v>
      </c>
      <c r="N540" s="95">
        <f>L540+M540</f>
        <v>2595</v>
      </c>
      <c r="O540" s="95">
        <v>0</v>
      </c>
      <c r="P540" s="95">
        <f>N540+O540</f>
        <v>2595</v>
      </c>
      <c r="Q540" s="95">
        <v>0</v>
      </c>
      <c r="R540" s="129">
        <f>P540+Q540</f>
        <v>2595</v>
      </c>
      <c r="S540" s="95">
        <v>0</v>
      </c>
      <c r="T540" s="95">
        <f>R540+S540</f>
        <v>2595</v>
      </c>
      <c r="U540" s="95">
        <v>0</v>
      </c>
      <c r="V540" s="95">
        <f>T540+U540</f>
        <v>2595</v>
      </c>
      <c r="W540" s="95">
        <v>0</v>
      </c>
      <c r="X540" s="95">
        <f>V540+W540</f>
        <v>2595</v>
      </c>
      <c r="Y540" s="95">
        <v>0</v>
      </c>
      <c r="Z540" s="95">
        <f>X540+Y540</f>
        <v>2595</v>
      </c>
    </row>
    <row r="541" spans="1:26" ht="16.5" x14ac:dyDescent="0.25">
      <c r="A541" s="25" t="s">
        <v>375</v>
      </c>
      <c r="B541" s="17" t="s">
        <v>221</v>
      </c>
      <c r="C541" s="17" t="s">
        <v>76</v>
      </c>
      <c r="D541" s="37" t="s">
        <v>327</v>
      </c>
      <c r="E541" s="19">
        <v>300</v>
      </c>
      <c r="F541" s="95"/>
      <c r="G541" s="95"/>
      <c r="H541" s="95"/>
      <c r="I541" s="95"/>
      <c r="J541" s="95"/>
      <c r="K541" s="95"/>
      <c r="L541" s="95"/>
      <c r="M541" s="95"/>
      <c r="N541" s="95"/>
      <c r="O541" s="95"/>
      <c r="P541" s="95"/>
      <c r="Q541" s="95"/>
      <c r="R541" s="129"/>
      <c r="S541" s="95"/>
      <c r="T541" s="95"/>
      <c r="U541" s="95"/>
      <c r="V541" s="95"/>
      <c r="W541" s="95"/>
      <c r="X541" s="95">
        <f>X542</f>
        <v>0</v>
      </c>
      <c r="Y541" s="95">
        <f t="shared" ref="Y541:Z541" si="837">Y542</f>
        <v>551.20000000000005</v>
      </c>
      <c r="Z541" s="95">
        <f t="shared" si="837"/>
        <v>551.20000000000005</v>
      </c>
    </row>
    <row r="542" spans="1:26" ht="33" x14ac:dyDescent="0.25">
      <c r="A542" s="20" t="s">
        <v>377</v>
      </c>
      <c r="B542" s="17" t="s">
        <v>221</v>
      </c>
      <c r="C542" s="17" t="s">
        <v>76</v>
      </c>
      <c r="D542" s="37" t="s">
        <v>327</v>
      </c>
      <c r="E542" s="19">
        <v>320</v>
      </c>
      <c r="F542" s="95"/>
      <c r="G542" s="95"/>
      <c r="H542" s="95"/>
      <c r="I542" s="95"/>
      <c r="J542" s="95"/>
      <c r="K542" s="95"/>
      <c r="L542" s="95"/>
      <c r="M542" s="95"/>
      <c r="N542" s="95"/>
      <c r="O542" s="95"/>
      <c r="P542" s="95"/>
      <c r="Q542" s="95"/>
      <c r="R542" s="129"/>
      <c r="S542" s="95"/>
      <c r="T542" s="95"/>
      <c r="U542" s="95"/>
      <c r="V542" s="95"/>
      <c r="W542" s="95"/>
      <c r="X542" s="95">
        <v>0</v>
      </c>
      <c r="Y542" s="95">
        <v>551.20000000000005</v>
      </c>
      <c r="Z542" s="95">
        <f>X542+Y542</f>
        <v>551.20000000000005</v>
      </c>
    </row>
    <row r="543" spans="1:26" ht="16.5" x14ac:dyDescent="0.25">
      <c r="A543" s="20" t="s">
        <v>28</v>
      </c>
      <c r="B543" s="17" t="s">
        <v>221</v>
      </c>
      <c r="C543" s="17" t="s">
        <v>76</v>
      </c>
      <c r="D543" s="37" t="s">
        <v>327</v>
      </c>
      <c r="E543" s="19" t="s">
        <v>38</v>
      </c>
      <c r="F543" s="95">
        <f t="shared" ref="F543:Z543" si="838">F544</f>
        <v>1</v>
      </c>
      <c r="G543" s="95">
        <f t="shared" si="838"/>
        <v>0</v>
      </c>
      <c r="H543" s="95">
        <f t="shared" si="838"/>
        <v>1</v>
      </c>
      <c r="I543" s="95">
        <f t="shared" si="838"/>
        <v>0</v>
      </c>
      <c r="J543" s="95">
        <f t="shared" si="838"/>
        <v>1</v>
      </c>
      <c r="K543" s="95">
        <f t="shared" si="838"/>
        <v>0</v>
      </c>
      <c r="L543" s="95">
        <f t="shared" si="838"/>
        <v>1</v>
      </c>
      <c r="M543" s="95">
        <f t="shared" si="838"/>
        <v>0</v>
      </c>
      <c r="N543" s="95">
        <f t="shared" si="838"/>
        <v>1</v>
      </c>
      <c r="O543" s="95">
        <f t="shared" si="838"/>
        <v>0</v>
      </c>
      <c r="P543" s="95">
        <f t="shared" si="838"/>
        <v>1</v>
      </c>
      <c r="Q543" s="95">
        <f t="shared" si="838"/>
        <v>0</v>
      </c>
      <c r="R543" s="129">
        <f t="shared" si="838"/>
        <v>1</v>
      </c>
      <c r="S543" s="95">
        <f t="shared" si="838"/>
        <v>0</v>
      </c>
      <c r="T543" s="95">
        <f t="shared" si="838"/>
        <v>1</v>
      </c>
      <c r="U543" s="95">
        <f t="shared" si="838"/>
        <v>0</v>
      </c>
      <c r="V543" s="95">
        <f t="shared" si="838"/>
        <v>1</v>
      </c>
      <c r="W543" s="95">
        <f t="shared" si="838"/>
        <v>0</v>
      </c>
      <c r="X543" s="95">
        <f t="shared" si="838"/>
        <v>1</v>
      </c>
      <c r="Y543" s="95">
        <f t="shared" si="838"/>
        <v>0</v>
      </c>
      <c r="Z543" s="95">
        <f t="shared" si="838"/>
        <v>1</v>
      </c>
    </row>
    <row r="544" spans="1:26" ht="16.5" x14ac:dyDescent="0.25">
      <c r="A544" s="20" t="s">
        <v>29</v>
      </c>
      <c r="B544" s="17" t="s">
        <v>221</v>
      </c>
      <c r="C544" s="17" t="s">
        <v>76</v>
      </c>
      <c r="D544" s="37" t="s">
        <v>327</v>
      </c>
      <c r="E544" s="19" t="s">
        <v>69</v>
      </c>
      <c r="F544" s="95">
        <v>1</v>
      </c>
      <c r="G544" s="95">
        <v>0</v>
      </c>
      <c r="H544" s="95">
        <f>F544+G544</f>
        <v>1</v>
      </c>
      <c r="I544" s="95">
        <v>0</v>
      </c>
      <c r="J544" s="95">
        <f>H544+I544</f>
        <v>1</v>
      </c>
      <c r="K544" s="95">
        <v>0</v>
      </c>
      <c r="L544" s="95">
        <f>J544+K544</f>
        <v>1</v>
      </c>
      <c r="M544" s="95">
        <v>0</v>
      </c>
      <c r="N544" s="95">
        <f>L544+M544</f>
        <v>1</v>
      </c>
      <c r="O544" s="95">
        <v>0</v>
      </c>
      <c r="P544" s="95">
        <f>N544+O544</f>
        <v>1</v>
      </c>
      <c r="Q544" s="95">
        <v>0</v>
      </c>
      <c r="R544" s="129">
        <f>P544+Q544</f>
        <v>1</v>
      </c>
      <c r="S544" s="95">
        <v>0</v>
      </c>
      <c r="T544" s="95">
        <f>R544+S544</f>
        <v>1</v>
      </c>
      <c r="U544" s="95">
        <v>0</v>
      </c>
      <c r="V544" s="95">
        <f>T544+U544</f>
        <v>1</v>
      </c>
      <c r="W544" s="95">
        <v>0</v>
      </c>
      <c r="X544" s="95">
        <f>V544+W544</f>
        <v>1</v>
      </c>
      <c r="Y544" s="95">
        <v>0</v>
      </c>
      <c r="Z544" s="95">
        <f>X544+Y544</f>
        <v>1</v>
      </c>
    </row>
    <row r="545" spans="1:26" ht="16.5" x14ac:dyDescent="0.25">
      <c r="A545" s="21" t="s">
        <v>329</v>
      </c>
      <c r="B545" s="9" t="s">
        <v>330</v>
      </c>
      <c r="C545" s="9" t="s">
        <v>4</v>
      </c>
      <c r="D545" s="10" t="s">
        <v>58</v>
      </c>
      <c r="E545" s="23" t="s">
        <v>58</v>
      </c>
      <c r="F545" s="93">
        <f t="shared" ref="F545:Z545" si="839">F546</f>
        <v>82402.5</v>
      </c>
      <c r="G545" s="93">
        <f t="shared" si="839"/>
        <v>0</v>
      </c>
      <c r="H545" s="93">
        <f t="shared" si="839"/>
        <v>82402.5</v>
      </c>
      <c r="I545" s="93">
        <f t="shared" si="839"/>
        <v>0</v>
      </c>
      <c r="J545" s="93">
        <f t="shared" si="839"/>
        <v>82402.5</v>
      </c>
      <c r="K545" s="93">
        <f t="shared" si="839"/>
        <v>0</v>
      </c>
      <c r="L545" s="93">
        <f t="shared" si="839"/>
        <v>82402.5</v>
      </c>
      <c r="M545" s="95">
        <f t="shared" si="839"/>
        <v>0</v>
      </c>
      <c r="N545" s="93">
        <f t="shared" si="839"/>
        <v>82402.5</v>
      </c>
      <c r="O545" s="93">
        <f t="shared" si="839"/>
        <v>1717</v>
      </c>
      <c r="P545" s="93">
        <f t="shared" si="839"/>
        <v>84119.5</v>
      </c>
      <c r="Q545" s="93">
        <f t="shared" si="839"/>
        <v>0</v>
      </c>
      <c r="R545" s="93">
        <f t="shared" si="839"/>
        <v>84119.5</v>
      </c>
      <c r="S545" s="150">
        <f t="shared" si="839"/>
        <v>961.65004999999996</v>
      </c>
      <c r="T545" s="150">
        <f t="shared" si="839"/>
        <v>85081.150049999997</v>
      </c>
      <c r="U545" s="150">
        <f t="shared" si="839"/>
        <v>0</v>
      </c>
      <c r="V545" s="150">
        <f t="shared" si="839"/>
        <v>85081.150049999997</v>
      </c>
      <c r="W545" s="93">
        <f t="shared" si="839"/>
        <v>0</v>
      </c>
      <c r="X545" s="150">
        <f t="shared" si="839"/>
        <v>85081.150049999997</v>
      </c>
      <c r="Y545" s="93">
        <f t="shared" si="839"/>
        <v>5765</v>
      </c>
      <c r="Z545" s="150">
        <f t="shared" si="839"/>
        <v>90846.150049999997</v>
      </c>
    </row>
    <row r="546" spans="1:26" ht="16.5" x14ac:dyDescent="0.25">
      <c r="A546" s="11" t="s">
        <v>331</v>
      </c>
      <c r="B546" s="9" t="s">
        <v>330</v>
      </c>
      <c r="C546" s="9" t="s">
        <v>3</v>
      </c>
      <c r="D546" s="10" t="s">
        <v>58</v>
      </c>
      <c r="E546" s="23" t="s">
        <v>58</v>
      </c>
      <c r="F546" s="93">
        <f>F547+F593</f>
        <v>82402.5</v>
      </c>
      <c r="G546" s="93">
        <f t="shared" ref="G546:H546" si="840">G547+G593</f>
        <v>0</v>
      </c>
      <c r="H546" s="93">
        <f t="shared" si="840"/>
        <v>82402.5</v>
      </c>
      <c r="I546" s="93">
        <f t="shared" ref="I546:J546" si="841">I547+I593</f>
        <v>0</v>
      </c>
      <c r="J546" s="93">
        <f t="shared" si="841"/>
        <v>82402.5</v>
      </c>
      <c r="K546" s="93">
        <f t="shared" ref="K546:L546" si="842">K547+K593</f>
        <v>0</v>
      </c>
      <c r="L546" s="93">
        <f t="shared" si="842"/>
        <v>82402.5</v>
      </c>
      <c r="M546" s="95">
        <f t="shared" ref="M546:N546" si="843">M547+M593</f>
        <v>0</v>
      </c>
      <c r="N546" s="93">
        <f t="shared" si="843"/>
        <v>82402.5</v>
      </c>
      <c r="O546" s="93">
        <f t="shared" ref="O546:P546" si="844">O547+O593</f>
        <v>1717</v>
      </c>
      <c r="P546" s="93">
        <f t="shared" si="844"/>
        <v>84119.5</v>
      </c>
      <c r="Q546" s="93">
        <f t="shared" ref="Q546:R546" si="845">Q547+Q593</f>
        <v>0</v>
      </c>
      <c r="R546" s="93">
        <f t="shared" si="845"/>
        <v>84119.5</v>
      </c>
      <c r="S546" s="150">
        <f t="shared" ref="S546:T546" si="846">S547+S593</f>
        <v>961.65004999999996</v>
      </c>
      <c r="T546" s="150">
        <f t="shared" si="846"/>
        <v>85081.150049999997</v>
      </c>
      <c r="U546" s="150">
        <f t="shared" ref="U546:V546" si="847">U547+U593</f>
        <v>0</v>
      </c>
      <c r="V546" s="150">
        <f t="shared" si="847"/>
        <v>85081.150049999997</v>
      </c>
      <c r="W546" s="93">
        <f t="shared" ref="W546:X546" si="848">W547+W593</f>
        <v>0</v>
      </c>
      <c r="X546" s="150">
        <f t="shared" si="848"/>
        <v>85081.150049999997</v>
      </c>
      <c r="Y546" s="93">
        <f t="shared" ref="Y546:Z546" si="849">Y547+Y593</f>
        <v>5765</v>
      </c>
      <c r="Z546" s="150">
        <f t="shared" si="849"/>
        <v>90846.150049999997</v>
      </c>
    </row>
    <row r="547" spans="1:26" ht="33" x14ac:dyDescent="0.25">
      <c r="A547" s="44" t="s">
        <v>271</v>
      </c>
      <c r="B547" s="45" t="s">
        <v>330</v>
      </c>
      <c r="C547" s="45" t="s">
        <v>3</v>
      </c>
      <c r="D547" s="52" t="s">
        <v>272</v>
      </c>
      <c r="E547" s="47" t="s">
        <v>58</v>
      </c>
      <c r="F547" s="97">
        <f>F548+F564+F577+F589</f>
        <v>81747</v>
      </c>
      <c r="G547" s="97">
        <f t="shared" ref="G547:H547" si="850">G548+G564+G577+G589</f>
        <v>0</v>
      </c>
      <c r="H547" s="97">
        <f t="shared" si="850"/>
        <v>81747</v>
      </c>
      <c r="I547" s="97">
        <f t="shared" ref="I547:J547" si="851">I548+I564+I577+I589</f>
        <v>0</v>
      </c>
      <c r="J547" s="97">
        <f t="shared" si="851"/>
        <v>81747</v>
      </c>
      <c r="K547" s="97">
        <f t="shared" ref="K547:L547" si="852">K548+K564+K577+K589</f>
        <v>0</v>
      </c>
      <c r="L547" s="97">
        <f t="shared" si="852"/>
        <v>81747</v>
      </c>
      <c r="M547" s="95">
        <f t="shared" ref="M547:N547" si="853">M548+M564+M577+M589</f>
        <v>0</v>
      </c>
      <c r="N547" s="97">
        <f t="shared" si="853"/>
        <v>81747</v>
      </c>
      <c r="O547" s="97">
        <f t="shared" ref="O547:P547" si="854">O548+O564+O577+O589</f>
        <v>1717</v>
      </c>
      <c r="P547" s="97">
        <f t="shared" si="854"/>
        <v>83464</v>
      </c>
      <c r="Q547" s="97">
        <f t="shared" ref="Q547:R547" si="855">Q548+Q564+Q577+Q589</f>
        <v>0</v>
      </c>
      <c r="R547" s="97">
        <f t="shared" si="855"/>
        <v>83464</v>
      </c>
      <c r="S547" s="155">
        <f t="shared" ref="S547:T547" si="856">S548+S564+S577+S589</f>
        <v>961.65004999999996</v>
      </c>
      <c r="T547" s="155">
        <f t="shared" si="856"/>
        <v>84425.650049999997</v>
      </c>
      <c r="U547" s="155">
        <f t="shared" ref="U547:V547" si="857">U548+U564+U577+U589</f>
        <v>0</v>
      </c>
      <c r="V547" s="155">
        <f t="shared" si="857"/>
        <v>84425.650049999997</v>
      </c>
      <c r="W547" s="97">
        <f t="shared" ref="W547:X547" si="858">W548+W564+W577+W589</f>
        <v>0</v>
      </c>
      <c r="X547" s="155">
        <f t="shared" si="858"/>
        <v>84425.650049999997</v>
      </c>
      <c r="Y547" s="97">
        <f t="shared" ref="Y547:Z547" si="859">Y548+Y564+Y577+Y589</f>
        <v>5765</v>
      </c>
      <c r="Z547" s="155">
        <f t="shared" si="859"/>
        <v>90190.650049999997</v>
      </c>
    </row>
    <row r="548" spans="1:26" ht="34.5" x14ac:dyDescent="0.3">
      <c r="A548" s="41" t="s">
        <v>332</v>
      </c>
      <c r="B548" s="13" t="s">
        <v>330</v>
      </c>
      <c r="C548" s="13" t="s">
        <v>3</v>
      </c>
      <c r="D548" s="34" t="s">
        <v>333</v>
      </c>
      <c r="E548" s="24" t="s">
        <v>58</v>
      </c>
      <c r="F548" s="94">
        <f t="shared" ref="F548:H548" si="860">F549+F556</f>
        <v>15404</v>
      </c>
      <c r="G548" s="94">
        <f t="shared" si="860"/>
        <v>0</v>
      </c>
      <c r="H548" s="94">
        <f t="shared" si="860"/>
        <v>15404</v>
      </c>
      <c r="I548" s="94">
        <f t="shared" ref="I548:J548" si="861">I549+I556</f>
        <v>0</v>
      </c>
      <c r="J548" s="94">
        <f t="shared" si="861"/>
        <v>15404</v>
      </c>
      <c r="K548" s="94">
        <f t="shared" ref="K548:L548" si="862">K549+K556</f>
        <v>0</v>
      </c>
      <c r="L548" s="94">
        <f t="shared" si="862"/>
        <v>15404</v>
      </c>
      <c r="M548" s="95">
        <f t="shared" ref="M548:N548" si="863">M549+M556</f>
        <v>0</v>
      </c>
      <c r="N548" s="94">
        <f t="shared" si="863"/>
        <v>15404</v>
      </c>
      <c r="O548" s="94">
        <f t="shared" ref="O548:P548" si="864">O549+O556</f>
        <v>0</v>
      </c>
      <c r="P548" s="94">
        <f t="shared" si="864"/>
        <v>15404</v>
      </c>
      <c r="Q548" s="94">
        <f t="shared" ref="Q548:R548" si="865">Q549+Q556</f>
        <v>0</v>
      </c>
      <c r="R548" s="94">
        <f t="shared" si="865"/>
        <v>15404</v>
      </c>
      <c r="S548" s="94">
        <f t="shared" ref="S548:T548" si="866">S549+S556</f>
        <v>710</v>
      </c>
      <c r="T548" s="94">
        <f t="shared" si="866"/>
        <v>16114</v>
      </c>
      <c r="U548" s="94">
        <f t="shared" ref="U548:V548" si="867">U549+U556</f>
        <v>0</v>
      </c>
      <c r="V548" s="94">
        <f t="shared" si="867"/>
        <v>16114</v>
      </c>
      <c r="W548" s="94">
        <f t="shared" ref="W548:X548" si="868">W549+W556</f>
        <v>0</v>
      </c>
      <c r="X548" s="94">
        <f t="shared" si="868"/>
        <v>16114</v>
      </c>
      <c r="Y548" s="94">
        <f t="shared" ref="Y548:Z548" si="869">Y549+Y556</f>
        <v>1076</v>
      </c>
      <c r="Z548" s="94">
        <f t="shared" si="869"/>
        <v>17190</v>
      </c>
    </row>
    <row r="549" spans="1:26" ht="16.5" x14ac:dyDescent="0.25">
      <c r="A549" s="36" t="s">
        <v>334</v>
      </c>
      <c r="B549" s="17" t="s">
        <v>330</v>
      </c>
      <c r="C549" s="17" t="s">
        <v>3</v>
      </c>
      <c r="D549" s="37" t="s">
        <v>335</v>
      </c>
      <c r="E549" s="19" t="s">
        <v>58</v>
      </c>
      <c r="F549" s="95">
        <f t="shared" ref="F549:H549" si="870">F550+F553</f>
        <v>13125</v>
      </c>
      <c r="G549" s="95">
        <f t="shared" si="870"/>
        <v>0</v>
      </c>
      <c r="H549" s="95">
        <f t="shared" si="870"/>
        <v>13125</v>
      </c>
      <c r="I549" s="95">
        <f t="shared" ref="I549:J549" si="871">I550+I553</f>
        <v>0</v>
      </c>
      <c r="J549" s="95">
        <f t="shared" si="871"/>
        <v>13125</v>
      </c>
      <c r="K549" s="95">
        <f t="shared" ref="K549:L549" si="872">K550+K553</f>
        <v>0</v>
      </c>
      <c r="L549" s="95">
        <f t="shared" si="872"/>
        <v>13125</v>
      </c>
      <c r="M549" s="95">
        <f t="shared" ref="M549:N549" si="873">M550+M553</f>
        <v>0</v>
      </c>
      <c r="N549" s="95">
        <f t="shared" si="873"/>
        <v>13125</v>
      </c>
      <c r="O549" s="95">
        <f t="shared" ref="O549:P549" si="874">O550+O553</f>
        <v>0</v>
      </c>
      <c r="P549" s="95">
        <f t="shared" si="874"/>
        <v>13125</v>
      </c>
      <c r="Q549" s="95">
        <f t="shared" ref="Q549:R549" si="875">Q550+Q553</f>
        <v>0</v>
      </c>
      <c r="R549" s="95">
        <f t="shared" si="875"/>
        <v>13125</v>
      </c>
      <c r="S549" s="95">
        <f t="shared" ref="S549:T549" si="876">S550+S553</f>
        <v>535</v>
      </c>
      <c r="T549" s="95">
        <f t="shared" si="876"/>
        <v>13660</v>
      </c>
      <c r="U549" s="95">
        <f t="shared" ref="U549:V549" si="877">U550+U553</f>
        <v>0</v>
      </c>
      <c r="V549" s="95">
        <f t="shared" si="877"/>
        <v>13660</v>
      </c>
      <c r="W549" s="95">
        <f t="shared" ref="W549:X549" si="878">W550+W553</f>
        <v>0</v>
      </c>
      <c r="X549" s="95">
        <f t="shared" si="878"/>
        <v>13660</v>
      </c>
      <c r="Y549" s="95">
        <f t="shared" ref="Y549:Z549" si="879">Y550+Y553</f>
        <v>1076</v>
      </c>
      <c r="Z549" s="95">
        <f t="shared" si="879"/>
        <v>14736</v>
      </c>
    </row>
    <row r="550" spans="1:26" ht="33" x14ac:dyDescent="0.25">
      <c r="A550" s="30" t="s">
        <v>336</v>
      </c>
      <c r="B550" s="27" t="s">
        <v>330</v>
      </c>
      <c r="C550" s="27" t="s">
        <v>3</v>
      </c>
      <c r="D550" s="42" t="s">
        <v>337</v>
      </c>
      <c r="E550" s="29" t="s">
        <v>58</v>
      </c>
      <c r="F550" s="96">
        <f t="shared" ref="F550:Y551" si="880">F551</f>
        <v>7301</v>
      </c>
      <c r="G550" s="96">
        <f t="shared" si="880"/>
        <v>0</v>
      </c>
      <c r="H550" s="96">
        <f t="shared" si="880"/>
        <v>7301</v>
      </c>
      <c r="I550" s="96">
        <f t="shared" si="880"/>
        <v>0</v>
      </c>
      <c r="J550" s="96">
        <f t="shared" si="880"/>
        <v>7301</v>
      </c>
      <c r="K550" s="96">
        <f t="shared" si="880"/>
        <v>0</v>
      </c>
      <c r="L550" s="96">
        <f t="shared" si="880"/>
        <v>7301</v>
      </c>
      <c r="M550" s="95">
        <f t="shared" si="880"/>
        <v>0</v>
      </c>
      <c r="N550" s="96">
        <f t="shared" si="880"/>
        <v>7301</v>
      </c>
      <c r="O550" s="96">
        <f t="shared" si="880"/>
        <v>0</v>
      </c>
      <c r="P550" s="96">
        <f t="shared" si="880"/>
        <v>7301</v>
      </c>
      <c r="Q550" s="96">
        <f t="shared" si="880"/>
        <v>0</v>
      </c>
      <c r="R550" s="96">
        <f t="shared" si="880"/>
        <v>7301</v>
      </c>
      <c r="S550" s="96">
        <f t="shared" si="880"/>
        <v>360</v>
      </c>
      <c r="T550" s="96">
        <f t="shared" si="880"/>
        <v>7661</v>
      </c>
      <c r="U550" s="96">
        <f t="shared" si="880"/>
        <v>0</v>
      </c>
      <c r="V550" s="96">
        <f t="shared" ref="U550:Z551" si="881">V551</f>
        <v>7661</v>
      </c>
      <c r="W550" s="96">
        <f t="shared" si="880"/>
        <v>0</v>
      </c>
      <c r="X550" s="96">
        <f t="shared" si="881"/>
        <v>7661</v>
      </c>
      <c r="Y550" s="96">
        <f t="shared" si="880"/>
        <v>629</v>
      </c>
      <c r="Z550" s="96">
        <f t="shared" si="881"/>
        <v>8290</v>
      </c>
    </row>
    <row r="551" spans="1:26" ht="33" x14ac:dyDescent="0.25">
      <c r="A551" s="20" t="s">
        <v>100</v>
      </c>
      <c r="B551" s="17" t="s">
        <v>330</v>
      </c>
      <c r="C551" s="17" t="s">
        <v>3</v>
      </c>
      <c r="D551" s="37" t="s">
        <v>337</v>
      </c>
      <c r="E551" s="17" t="s">
        <v>101</v>
      </c>
      <c r="F551" s="95">
        <f t="shared" si="880"/>
        <v>7301</v>
      </c>
      <c r="G551" s="95">
        <f t="shared" si="880"/>
        <v>0</v>
      </c>
      <c r="H551" s="95">
        <f t="shared" si="880"/>
        <v>7301</v>
      </c>
      <c r="I551" s="95">
        <f t="shared" si="880"/>
        <v>0</v>
      </c>
      <c r="J551" s="95">
        <f t="shared" si="880"/>
        <v>7301</v>
      </c>
      <c r="K551" s="95">
        <f t="shared" si="880"/>
        <v>0</v>
      </c>
      <c r="L551" s="95">
        <f t="shared" si="880"/>
        <v>7301</v>
      </c>
      <c r="M551" s="95">
        <f t="shared" si="880"/>
        <v>0</v>
      </c>
      <c r="N551" s="95">
        <f t="shared" si="880"/>
        <v>7301</v>
      </c>
      <c r="O551" s="95">
        <f t="shared" si="880"/>
        <v>0</v>
      </c>
      <c r="P551" s="95">
        <f t="shared" si="880"/>
        <v>7301</v>
      </c>
      <c r="Q551" s="95">
        <f t="shared" si="880"/>
        <v>0</v>
      </c>
      <c r="R551" s="129">
        <f t="shared" si="880"/>
        <v>7301</v>
      </c>
      <c r="S551" s="95">
        <f t="shared" si="880"/>
        <v>360</v>
      </c>
      <c r="T551" s="95">
        <f t="shared" si="880"/>
        <v>7661</v>
      </c>
      <c r="U551" s="95">
        <f t="shared" si="881"/>
        <v>0</v>
      </c>
      <c r="V551" s="95">
        <f t="shared" si="881"/>
        <v>7661</v>
      </c>
      <c r="W551" s="95">
        <f t="shared" si="881"/>
        <v>0</v>
      </c>
      <c r="X551" s="95">
        <f t="shared" si="881"/>
        <v>7661</v>
      </c>
      <c r="Y551" s="95">
        <f t="shared" si="881"/>
        <v>629</v>
      </c>
      <c r="Z551" s="95">
        <f t="shared" si="881"/>
        <v>8290</v>
      </c>
    </row>
    <row r="552" spans="1:26" ht="16.5" x14ac:dyDescent="0.25">
      <c r="A552" s="25" t="s">
        <v>228</v>
      </c>
      <c r="B552" s="17" t="s">
        <v>330</v>
      </c>
      <c r="C552" s="17" t="s">
        <v>3</v>
      </c>
      <c r="D552" s="37" t="s">
        <v>337</v>
      </c>
      <c r="E552" s="17" t="s">
        <v>229</v>
      </c>
      <c r="F552" s="95">
        <v>7301</v>
      </c>
      <c r="G552" s="95">
        <v>0</v>
      </c>
      <c r="H552" s="95">
        <f>F552+G552</f>
        <v>7301</v>
      </c>
      <c r="I552" s="95">
        <v>0</v>
      </c>
      <c r="J552" s="95">
        <f>H552+I552</f>
        <v>7301</v>
      </c>
      <c r="K552" s="95">
        <v>0</v>
      </c>
      <c r="L552" s="95">
        <f>J552+K552</f>
        <v>7301</v>
      </c>
      <c r="M552" s="95">
        <v>0</v>
      </c>
      <c r="N552" s="95">
        <f>L552+M552</f>
        <v>7301</v>
      </c>
      <c r="O552" s="95">
        <v>0</v>
      </c>
      <c r="P552" s="95">
        <f>N552+O552</f>
        <v>7301</v>
      </c>
      <c r="Q552" s="95">
        <v>0</v>
      </c>
      <c r="R552" s="129">
        <f>P552+Q552</f>
        <v>7301</v>
      </c>
      <c r="S552" s="95">
        <v>360</v>
      </c>
      <c r="T552" s="95">
        <f>R552+S552</f>
        <v>7661</v>
      </c>
      <c r="U552" s="95">
        <v>0</v>
      </c>
      <c r="V552" s="95">
        <f>T552+U552</f>
        <v>7661</v>
      </c>
      <c r="W552" s="95">
        <v>0</v>
      </c>
      <c r="X552" s="95">
        <f>V552+W552</f>
        <v>7661</v>
      </c>
      <c r="Y552" s="95">
        <v>629</v>
      </c>
      <c r="Z552" s="95">
        <f>X552+Y552</f>
        <v>8290</v>
      </c>
    </row>
    <row r="553" spans="1:26" ht="33" x14ac:dyDescent="0.25">
      <c r="A553" s="30" t="s">
        <v>338</v>
      </c>
      <c r="B553" s="27" t="s">
        <v>330</v>
      </c>
      <c r="C553" s="27" t="s">
        <v>3</v>
      </c>
      <c r="D553" s="42" t="s">
        <v>339</v>
      </c>
      <c r="E553" s="29" t="s">
        <v>58</v>
      </c>
      <c r="F553" s="96">
        <f t="shared" ref="F553:Y554" si="882">F554</f>
        <v>5824</v>
      </c>
      <c r="G553" s="96">
        <f t="shared" si="882"/>
        <v>0</v>
      </c>
      <c r="H553" s="96">
        <f t="shared" si="882"/>
        <v>5824</v>
      </c>
      <c r="I553" s="96">
        <f t="shared" si="882"/>
        <v>0</v>
      </c>
      <c r="J553" s="96">
        <f t="shared" si="882"/>
        <v>5824</v>
      </c>
      <c r="K553" s="96">
        <f t="shared" si="882"/>
        <v>0</v>
      </c>
      <c r="L553" s="96">
        <f t="shared" si="882"/>
        <v>5824</v>
      </c>
      <c r="M553" s="95">
        <f t="shared" si="882"/>
        <v>0</v>
      </c>
      <c r="N553" s="96">
        <f t="shared" si="882"/>
        <v>5824</v>
      </c>
      <c r="O553" s="96">
        <f t="shared" si="882"/>
        <v>0</v>
      </c>
      <c r="P553" s="96">
        <f t="shared" si="882"/>
        <v>5824</v>
      </c>
      <c r="Q553" s="96">
        <f t="shared" si="882"/>
        <v>0</v>
      </c>
      <c r="R553" s="96">
        <f t="shared" si="882"/>
        <v>5824</v>
      </c>
      <c r="S553" s="96">
        <f t="shared" si="882"/>
        <v>175</v>
      </c>
      <c r="T553" s="96">
        <f t="shared" si="882"/>
        <v>5999</v>
      </c>
      <c r="U553" s="96">
        <f t="shared" si="882"/>
        <v>0</v>
      </c>
      <c r="V553" s="96">
        <f t="shared" ref="U553:Z554" si="883">V554</f>
        <v>5999</v>
      </c>
      <c r="W553" s="96">
        <f t="shared" si="882"/>
        <v>0</v>
      </c>
      <c r="X553" s="96">
        <f t="shared" si="883"/>
        <v>5999</v>
      </c>
      <c r="Y553" s="96">
        <f t="shared" si="882"/>
        <v>447</v>
      </c>
      <c r="Z553" s="96">
        <f t="shared" si="883"/>
        <v>6446</v>
      </c>
    </row>
    <row r="554" spans="1:26" ht="33" x14ac:dyDescent="0.25">
      <c r="A554" s="20" t="s">
        <v>100</v>
      </c>
      <c r="B554" s="17" t="s">
        <v>330</v>
      </c>
      <c r="C554" s="17" t="s">
        <v>3</v>
      </c>
      <c r="D554" s="37" t="s">
        <v>339</v>
      </c>
      <c r="E554" s="17" t="s">
        <v>101</v>
      </c>
      <c r="F554" s="95">
        <f t="shared" si="882"/>
        <v>5824</v>
      </c>
      <c r="G554" s="95">
        <f t="shared" si="882"/>
        <v>0</v>
      </c>
      <c r="H554" s="95">
        <f t="shared" si="882"/>
        <v>5824</v>
      </c>
      <c r="I554" s="95">
        <f t="shared" si="882"/>
        <v>0</v>
      </c>
      <c r="J554" s="95">
        <f t="shared" si="882"/>
        <v>5824</v>
      </c>
      <c r="K554" s="95">
        <f t="shared" si="882"/>
        <v>0</v>
      </c>
      <c r="L554" s="95">
        <f t="shared" si="882"/>
        <v>5824</v>
      </c>
      <c r="M554" s="95">
        <f t="shared" si="882"/>
        <v>0</v>
      </c>
      <c r="N554" s="95">
        <f t="shared" si="882"/>
        <v>5824</v>
      </c>
      <c r="O554" s="95">
        <f t="shared" si="882"/>
        <v>0</v>
      </c>
      <c r="P554" s="95">
        <f t="shared" si="882"/>
        <v>5824</v>
      </c>
      <c r="Q554" s="95">
        <f t="shared" si="882"/>
        <v>0</v>
      </c>
      <c r="R554" s="129">
        <f t="shared" si="882"/>
        <v>5824</v>
      </c>
      <c r="S554" s="95">
        <f t="shared" si="882"/>
        <v>175</v>
      </c>
      <c r="T554" s="95">
        <f t="shared" si="882"/>
        <v>5999</v>
      </c>
      <c r="U554" s="95">
        <f t="shared" si="883"/>
        <v>0</v>
      </c>
      <c r="V554" s="95">
        <f t="shared" si="883"/>
        <v>5999</v>
      </c>
      <c r="W554" s="95">
        <f t="shared" si="883"/>
        <v>0</v>
      </c>
      <c r="X554" s="95">
        <f t="shared" si="883"/>
        <v>5999</v>
      </c>
      <c r="Y554" s="95">
        <f t="shared" si="883"/>
        <v>447</v>
      </c>
      <c r="Z554" s="95">
        <f t="shared" si="883"/>
        <v>6446</v>
      </c>
    </row>
    <row r="555" spans="1:26" ht="16.5" x14ac:dyDescent="0.25">
      <c r="A555" s="25" t="s">
        <v>228</v>
      </c>
      <c r="B555" s="17" t="s">
        <v>330</v>
      </c>
      <c r="C555" s="17" t="s">
        <v>3</v>
      </c>
      <c r="D555" s="37" t="s">
        <v>339</v>
      </c>
      <c r="E555" s="17" t="s">
        <v>229</v>
      </c>
      <c r="F555" s="95">
        <v>5824</v>
      </c>
      <c r="G555" s="95">
        <v>0</v>
      </c>
      <c r="H555" s="95">
        <f>F555+G555</f>
        <v>5824</v>
      </c>
      <c r="I555" s="95">
        <v>0</v>
      </c>
      <c r="J555" s="95">
        <f>H555+I555</f>
        <v>5824</v>
      </c>
      <c r="K555" s="95">
        <v>0</v>
      </c>
      <c r="L555" s="95">
        <f>J555+K555</f>
        <v>5824</v>
      </c>
      <c r="M555" s="95">
        <v>0</v>
      </c>
      <c r="N555" s="95">
        <f>L555+M555</f>
        <v>5824</v>
      </c>
      <c r="O555" s="95">
        <v>0</v>
      </c>
      <c r="P555" s="95">
        <f>N555+O555</f>
        <v>5824</v>
      </c>
      <c r="Q555" s="95">
        <v>0</v>
      </c>
      <c r="R555" s="129">
        <f>P555+Q555</f>
        <v>5824</v>
      </c>
      <c r="S555" s="95">
        <v>175</v>
      </c>
      <c r="T555" s="95">
        <f>R555+S555</f>
        <v>5999</v>
      </c>
      <c r="U555" s="95">
        <v>0</v>
      </c>
      <c r="V555" s="95">
        <f>T555+U555</f>
        <v>5999</v>
      </c>
      <c r="W555" s="95">
        <v>0</v>
      </c>
      <c r="X555" s="95">
        <f>V555+W555</f>
        <v>5999</v>
      </c>
      <c r="Y555" s="95">
        <v>447</v>
      </c>
      <c r="Z555" s="95">
        <f>X555+Y555</f>
        <v>6446</v>
      </c>
    </row>
    <row r="556" spans="1:26" ht="20.45" customHeight="1" x14ac:dyDescent="0.25">
      <c r="A556" s="25" t="s">
        <v>112</v>
      </c>
      <c r="B556" s="17" t="s">
        <v>330</v>
      </c>
      <c r="C556" s="17" t="s">
        <v>3</v>
      </c>
      <c r="D556" s="37" t="s">
        <v>341</v>
      </c>
      <c r="E556" s="19" t="s">
        <v>58</v>
      </c>
      <c r="F556" s="95">
        <f t="shared" ref="F556:Z556" si="884">F557</f>
        <v>2279</v>
      </c>
      <c r="G556" s="95">
        <f t="shared" si="884"/>
        <v>0</v>
      </c>
      <c r="H556" s="95">
        <f t="shared" si="884"/>
        <v>2279</v>
      </c>
      <c r="I556" s="95">
        <f t="shared" si="884"/>
        <v>0</v>
      </c>
      <c r="J556" s="95">
        <f t="shared" si="884"/>
        <v>2279</v>
      </c>
      <c r="K556" s="95">
        <f t="shared" si="884"/>
        <v>0</v>
      </c>
      <c r="L556" s="95">
        <f t="shared" si="884"/>
        <v>2279</v>
      </c>
      <c r="M556" s="95">
        <f t="shared" si="884"/>
        <v>0</v>
      </c>
      <c r="N556" s="95">
        <f t="shared" si="884"/>
        <v>2279</v>
      </c>
      <c r="O556" s="95">
        <f t="shared" si="884"/>
        <v>0</v>
      </c>
      <c r="P556" s="95">
        <f t="shared" si="884"/>
        <v>2279</v>
      </c>
      <c r="Q556" s="95">
        <f t="shared" si="884"/>
        <v>0</v>
      </c>
      <c r="R556" s="95">
        <f t="shared" si="884"/>
        <v>2279</v>
      </c>
      <c r="S556" s="95">
        <f t="shared" si="884"/>
        <v>175</v>
      </c>
      <c r="T556" s="95">
        <f t="shared" si="884"/>
        <v>2454</v>
      </c>
      <c r="U556" s="95">
        <f t="shared" si="884"/>
        <v>0</v>
      </c>
      <c r="V556" s="95">
        <f t="shared" si="884"/>
        <v>2454</v>
      </c>
      <c r="W556" s="95">
        <f t="shared" si="884"/>
        <v>0</v>
      </c>
      <c r="X556" s="95">
        <f t="shared" si="884"/>
        <v>2454</v>
      </c>
      <c r="Y556" s="95">
        <f t="shared" si="884"/>
        <v>0</v>
      </c>
      <c r="Z556" s="95">
        <f t="shared" si="884"/>
        <v>2454</v>
      </c>
    </row>
    <row r="557" spans="1:26" ht="33" x14ac:dyDescent="0.25">
      <c r="A557" s="25" t="s">
        <v>340</v>
      </c>
      <c r="B557" s="17" t="s">
        <v>330</v>
      </c>
      <c r="C557" s="17" t="s">
        <v>3</v>
      </c>
      <c r="D557" s="37" t="s">
        <v>425</v>
      </c>
      <c r="E557" s="19"/>
      <c r="F557" s="95">
        <f>F558+F561</f>
        <v>2279</v>
      </c>
      <c r="G557" s="95">
        <f t="shared" ref="G557:H557" si="885">G558+G561</f>
        <v>0</v>
      </c>
      <c r="H557" s="95">
        <f t="shared" si="885"/>
        <v>2279</v>
      </c>
      <c r="I557" s="95">
        <f t="shared" ref="I557:J557" si="886">I558+I561</f>
        <v>0</v>
      </c>
      <c r="J557" s="95">
        <f t="shared" si="886"/>
        <v>2279</v>
      </c>
      <c r="K557" s="95">
        <f t="shared" ref="K557:L557" si="887">K558+K561</f>
        <v>0</v>
      </c>
      <c r="L557" s="95">
        <f t="shared" si="887"/>
        <v>2279</v>
      </c>
      <c r="M557" s="95">
        <f t="shared" ref="M557:N557" si="888">M558+M561</f>
        <v>0</v>
      </c>
      <c r="N557" s="95">
        <f t="shared" si="888"/>
        <v>2279</v>
      </c>
      <c r="O557" s="95">
        <f t="shared" ref="O557:P557" si="889">O558+O561</f>
        <v>0</v>
      </c>
      <c r="P557" s="95">
        <f t="shared" si="889"/>
        <v>2279</v>
      </c>
      <c r="Q557" s="95">
        <f t="shared" ref="Q557:R557" si="890">Q558+Q561</f>
        <v>0</v>
      </c>
      <c r="R557" s="95">
        <f t="shared" si="890"/>
        <v>2279</v>
      </c>
      <c r="S557" s="95">
        <f t="shared" ref="S557:T557" si="891">S558+S561</f>
        <v>175</v>
      </c>
      <c r="T557" s="95">
        <f t="shared" si="891"/>
        <v>2454</v>
      </c>
      <c r="U557" s="95">
        <f t="shared" ref="U557:V557" si="892">U558+U561</f>
        <v>0</v>
      </c>
      <c r="V557" s="95">
        <f t="shared" si="892"/>
        <v>2454</v>
      </c>
      <c r="W557" s="95">
        <f t="shared" ref="W557:X557" si="893">W558+W561</f>
        <v>0</v>
      </c>
      <c r="X557" s="95">
        <f t="shared" si="893"/>
        <v>2454</v>
      </c>
      <c r="Y557" s="95">
        <f t="shared" ref="Y557:Z557" si="894">Y558+Y561</f>
        <v>0</v>
      </c>
      <c r="Z557" s="95">
        <f t="shared" si="894"/>
        <v>2454</v>
      </c>
    </row>
    <row r="558" spans="1:26" ht="33" x14ac:dyDescent="0.25">
      <c r="A558" s="25" t="s">
        <v>299</v>
      </c>
      <c r="B558" s="17" t="s">
        <v>330</v>
      </c>
      <c r="C558" s="17" t="s">
        <v>3</v>
      </c>
      <c r="D558" s="37" t="s">
        <v>342</v>
      </c>
      <c r="E558" s="19" t="s">
        <v>58</v>
      </c>
      <c r="F558" s="95">
        <f t="shared" ref="F558:Y559" si="895">F559</f>
        <v>1879</v>
      </c>
      <c r="G558" s="95">
        <f t="shared" si="895"/>
        <v>0</v>
      </c>
      <c r="H558" s="95">
        <f t="shared" si="895"/>
        <v>1879</v>
      </c>
      <c r="I558" s="95">
        <f t="shared" si="895"/>
        <v>0</v>
      </c>
      <c r="J558" s="95">
        <f t="shared" si="895"/>
        <v>1879</v>
      </c>
      <c r="K558" s="95">
        <f t="shared" si="895"/>
        <v>0</v>
      </c>
      <c r="L558" s="95">
        <f t="shared" si="895"/>
        <v>1879</v>
      </c>
      <c r="M558" s="95">
        <f t="shared" si="895"/>
        <v>0</v>
      </c>
      <c r="N558" s="95">
        <f t="shared" si="895"/>
        <v>1879</v>
      </c>
      <c r="O558" s="95">
        <f t="shared" si="895"/>
        <v>0</v>
      </c>
      <c r="P558" s="95">
        <f t="shared" si="895"/>
        <v>1879</v>
      </c>
      <c r="Q558" s="95">
        <f t="shared" si="895"/>
        <v>0</v>
      </c>
      <c r="R558" s="95">
        <f t="shared" si="895"/>
        <v>1879</v>
      </c>
      <c r="S558" s="95">
        <f t="shared" si="895"/>
        <v>175</v>
      </c>
      <c r="T558" s="95">
        <f t="shared" si="895"/>
        <v>2054</v>
      </c>
      <c r="U558" s="95">
        <f t="shared" si="895"/>
        <v>0</v>
      </c>
      <c r="V558" s="95">
        <f t="shared" ref="U558:Z559" si="896">V559</f>
        <v>2054</v>
      </c>
      <c r="W558" s="95">
        <f t="shared" si="895"/>
        <v>0</v>
      </c>
      <c r="X558" s="95">
        <f t="shared" si="896"/>
        <v>2054</v>
      </c>
      <c r="Y558" s="95">
        <f t="shared" si="895"/>
        <v>0</v>
      </c>
      <c r="Z558" s="95">
        <f t="shared" si="896"/>
        <v>2054</v>
      </c>
    </row>
    <row r="559" spans="1:26" ht="33" x14ac:dyDescent="0.25">
      <c r="A559" s="20" t="s">
        <v>100</v>
      </c>
      <c r="B559" s="17" t="s">
        <v>330</v>
      </c>
      <c r="C559" s="17" t="s">
        <v>3</v>
      </c>
      <c r="D559" s="37" t="s">
        <v>342</v>
      </c>
      <c r="E559" s="17" t="s">
        <v>101</v>
      </c>
      <c r="F559" s="95">
        <f t="shared" si="895"/>
        <v>1879</v>
      </c>
      <c r="G559" s="95">
        <f t="shared" si="895"/>
        <v>0</v>
      </c>
      <c r="H559" s="95">
        <f t="shared" si="895"/>
        <v>1879</v>
      </c>
      <c r="I559" s="95">
        <f t="shared" si="895"/>
        <v>0</v>
      </c>
      <c r="J559" s="95">
        <f t="shared" si="895"/>
        <v>1879</v>
      </c>
      <c r="K559" s="95">
        <f t="shared" si="895"/>
        <v>0</v>
      </c>
      <c r="L559" s="95">
        <f t="shared" si="895"/>
        <v>1879</v>
      </c>
      <c r="M559" s="95">
        <f t="shared" si="895"/>
        <v>0</v>
      </c>
      <c r="N559" s="95">
        <f t="shared" si="895"/>
        <v>1879</v>
      </c>
      <c r="O559" s="95">
        <f t="shared" si="895"/>
        <v>0</v>
      </c>
      <c r="P559" s="95">
        <f t="shared" si="895"/>
        <v>1879</v>
      </c>
      <c r="Q559" s="95">
        <f t="shared" si="895"/>
        <v>0</v>
      </c>
      <c r="R559" s="129">
        <f t="shared" si="895"/>
        <v>1879</v>
      </c>
      <c r="S559" s="95">
        <f t="shared" si="895"/>
        <v>175</v>
      </c>
      <c r="T559" s="95">
        <f t="shared" si="895"/>
        <v>2054</v>
      </c>
      <c r="U559" s="95">
        <f t="shared" si="896"/>
        <v>0</v>
      </c>
      <c r="V559" s="95">
        <f t="shared" si="896"/>
        <v>2054</v>
      </c>
      <c r="W559" s="95">
        <f t="shared" si="896"/>
        <v>0</v>
      </c>
      <c r="X559" s="95">
        <f t="shared" si="896"/>
        <v>2054</v>
      </c>
      <c r="Y559" s="95">
        <f t="shared" si="896"/>
        <v>0</v>
      </c>
      <c r="Z559" s="95">
        <f t="shared" si="896"/>
        <v>2054</v>
      </c>
    </row>
    <row r="560" spans="1:26" ht="16.5" x14ac:dyDescent="0.25">
      <c r="A560" s="25" t="s">
        <v>228</v>
      </c>
      <c r="B560" s="17" t="s">
        <v>330</v>
      </c>
      <c r="C560" s="17" t="s">
        <v>3</v>
      </c>
      <c r="D560" s="37" t="s">
        <v>342</v>
      </c>
      <c r="E560" s="17" t="s">
        <v>229</v>
      </c>
      <c r="F560" s="95">
        <v>1879</v>
      </c>
      <c r="G560" s="95">
        <v>0</v>
      </c>
      <c r="H560" s="95">
        <f>F560+G560</f>
        <v>1879</v>
      </c>
      <c r="I560" s="95">
        <v>0</v>
      </c>
      <c r="J560" s="95">
        <f>H560+I560</f>
        <v>1879</v>
      </c>
      <c r="K560" s="95">
        <v>0</v>
      </c>
      <c r="L560" s="95">
        <f>J560+K560</f>
        <v>1879</v>
      </c>
      <c r="M560" s="95">
        <v>0</v>
      </c>
      <c r="N560" s="95">
        <f>L560+M560</f>
        <v>1879</v>
      </c>
      <c r="O560" s="95">
        <v>0</v>
      </c>
      <c r="P560" s="95">
        <f>N560+O560</f>
        <v>1879</v>
      </c>
      <c r="Q560" s="95">
        <v>0</v>
      </c>
      <c r="R560" s="129">
        <f>P560+Q560</f>
        <v>1879</v>
      </c>
      <c r="S560" s="95">
        <v>175</v>
      </c>
      <c r="T560" s="95">
        <f>R560+S560</f>
        <v>2054</v>
      </c>
      <c r="U560" s="95">
        <v>0</v>
      </c>
      <c r="V560" s="95">
        <f>T560+U560</f>
        <v>2054</v>
      </c>
      <c r="W560" s="95">
        <v>0</v>
      </c>
      <c r="X560" s="95">
        <f>V560+W560</f>
        <v>2054</v>
      </c>
      <c r="Y560" s="95">
        <v>0</v>
      </c>
      <c r="Z560" s="95">
        <f>X560+Y560</f>
        <v>2054</v>
      </c>
    </row>
    <row r="561" spans="1:26" ht="16.5" x14ac:dyDescent="0.25">
      <c r="A561" s="25" t="s">
        <v>343</v>
      </c>
      <c r="B561" s="17" t="s">
        <v>330</v>
      </c>
      <c r="C561" s="17" t="s">
        <v>3</v>
      </c>
      <c r="D561" s="37" t="s">
        <v>344</v>
      </c>
      <c r="E561" s="19" t="s">
        <v>58</v>
      </c>
      <c r="F561" s="95">
        <f t="shared" ref="F561:Y562" si="897">F562</f>
        <v>400</v>
      </c>
      <c r="G561" s="95">
        <f t="shared" si="897"/>
        <v>0</v>
      </c>
      <c r="H561" s="95">
        <f t="shared" si="897"/>
        <v>400</v>
      </c>
      <c r="I561" s="95">
        <f t="shared" si="897"/>
        <v>0</v>
      </c>
      <c r="J561" s="95">
        <f t="shared" si="897"/>
        <v>400</v>
      </c>
      <c r="K561" s="95">
        <f t="shared" si="897"/>
        <v>0</v>
      </c>
      <c r="L561" s="95">
        <f t="shared" si="897"/>
        <v>400</v>
      </c>
      <c r="M561" s="95">
        <f t="shared" si="897"/>
        <v>0</v>
      </c>
      <c r="N561" s="95">
        <f t="shared" si="897"/>
        <v>400</v>
      </c>
      <c r="O561" s="95">
        <f t="shared" si="897"/>
        <v>0</v>
      </c>
      <c r="P561" s="95">
        <f t="shared" si="897"/>
        <v>400</v>
      </c>
      <c r="Q561" s="95">
        <f t="shared" si="897"/>
        <v>0</v>
      </c>
      <c r="R561" s="95">
        <f t="shared" si="897"/>
        <v>400</v>
      </c>
      <c r="S561" s="95">
        <f t="shared" si="897"/>
        <v>0</v>
      </c>
      <c r="T561" s="95">
        <f t="shared" si="897"/>
        <v>400</v>
      </c>
      <c r="U561" s="95">
        <f t="shared" si="897"/>
        <v>0</v>
      </c>
      <c r="V561" s="95">
        <f t="shared" ref="U561:Z562" si="898">V562</f>
        <v>400</v>
      </c>
      <c r="W561" s="95">
        <f t="shared" si="897"/>
        <v>0</v>
      </c>
      <c r="X561" s="95">
        <f t="shared" si="898"/>
        <v>400</v>
      </c>
      <c r="Y561" s="95">
        <f t="shared" si="897"/>
        <v>0</v>
      </c>
      <c r="Z561" s="95">
        <f t="shared" si="898"/>
        <v>400</v>
      </c>
    </row>
    <row r="562" spans="1:26" ht="33" x14ac:dyDescent="0.25">
      <c r="A562" s="20" t="s">
        <v>100</v>
      </c>
      <c r="B562" s="17" t="s">
        <v>330</v>
      </c>
      <c r="C562" s="17" t="s">
        <v>3</v>
      </c>
      <c r="D562" s="37" t="s">
        <v>344</v>
      </c>
      <c r="E562" s="17" t="s">
        <v>101</v>
      </c>
      <c r="F562" s="95">
        <f t="shared" si="897"/>
        <v>400</v>
      </c>
      <c r="G562" s="95">
        <f t="shared" si="897"/>
        <v>0</v>
      </c>
      <c r="H562" s="95">
        <f t="shared" si="897"/>
        <v>400</v>
      </c>
      <c r="I562" s="95">
        <f t="shared" si="897"/>
        <v>0</v>
      </c>
      <c r="J562" s="95">
        <f t="shared" si="897"/>
        <v>400</v>
      </c>
      <c r="K562" s="95">
        <f t="shared" si="897"/>
        <v>0</v>
      </c>
      <c r="L562" s="95">
        <f t="shared" si="897"/>
        <v>400</v>
      </c>
      <c r="M562" s="95">
        <f t="shared" si="897"/>
        <v>0</v>
      </c>
      <c r="N562" s="95">
        <f t="shared" si="897"/>
        <v>400</v>
      </c>
      <c r="O562" s="95">
        <f t="shared" si="897"/>
        <v>0</v>
      </c>
      <c r="P562" s="95">
        <f t="shared" si="897"/>
        <v>400</v>
      </c>
      <c r="Q562" s="95">
        <f t="shared" si="897"/>
        <v>0</v>
      </c>
      <c r="R562" s="129">
        <f t="shared" si="897"/>
        <v>400</v>
      </c>
      <c r="S562" s="95">
        <f t="shared" si="897"/>
        <v>0</v>
      </c>
      <c r="T562" s="95">
        <f t="shared" si="897"/>
        <v>400</v>
      </c>
      <c r="U562" s="95">
        <f t="shared" si="898"/>
        <v>0</v>
      </c>
      <c r="V562" s="95">
        <f t="shared" si="898"/>
        <v>400</v>
      </c>
      <c r="W562" s="95">
        <f t="shared" si="898"/>
        <v>0</v>
      </c>
      <c r="X562" s="95">
        <f t="shared" si="898"/>
        <v>400</v>
      </c>
      <c r="Y562" s="95">
        <f t="shared" si="898"/>
        <v>0</v>
      </c>
      <c r="Z562" s="95">
        <f t="shared" si="898"/>
        <v>400</v>
      </c>
    </row>
    <row r="563" spans="1:26" ht="16.5" x14ac:dyDescent="0.25">
      <c r="A563" s="25" t="s">
        <v>228</v>
      </c>
      <c r="B563" s="17" t="s">
        <v>330</v>
      </c>
      <c r="C563" s="17" t="s">
        <v>3</v>
      </c>
      <c r="D563" s="37" t="s">
        <v>344</v>
      </c>
      <c r="E563" s="17" t="s">
        <v>229</v>
      </c>
      <c r="F563" s="95">
        <v>400</v>
      </c>
      <c r="G563" s="95">
        <v>0</v>
      </c>
      <c r="H563" s="95">
        <f>F563+G563</f>
        <v>400</v>
      </c>
      <c r="I563" s="95">
        <v>0</v>
      </c>
      <c r="J563" s="95">
        <f>H563+I563</f>
        <v>400</v>
      </c>
      <c r="K563" s="95">
        <v>0</v>
      </c>
      <c r="L563" s="95">
        <f>J563+K563</f>
        <v>400</v>
      </c>
      <c r="M563" s="95">
        <v>0</v>
      </c>
      <c r="N563" s="95">
        <f>L563+M563</f>
        <v>400</v>
      </c>
      <c r="O563" s="95">
        <v>0</v>
      </c>
      <c r="P563" s="95">
        <f>N563+O563</f>
        <v>400</v>
      </c>
      <c r="Q563" s="95">
        <v>0</v>
      </c>
      <c r="R563" s="129">
        <f>P563+Q563</f>
        <v>400</v>
      </c>
      <c r="S563" s="95">
        <v>0</v>
      </c>
      <c r="T563" s="95">
        <f>R563+S563</f>
        <v>400</v>
      </c>
      <c r="U563" s="95">
        <v>0</v>
      </c>
      <c r="V563" s="95">
        <f>T563+U563</f>
        <v>400</v>
      </c>
      <c r="W563" s="95">
        <v>0</v>
      </c>
      <c r="X563" s="95">
        <f>V563+W563</f>
        <v>400</v>
      </c>
      <c r="Y563" s="95">
        <v>0</v>
      </c>
      <c r="Z563" s="95">
        <f>X563+Y563</f>
        <v>400</v>
      </c>
    </row>
    <row r="564" spans="1:26" ht="17.25" x14ac:dyDescent="0.3">
      <c r="A564" s="41" t="s">
        <v>345</v>
      </c>
      <c r="B564" s="13" t="s">
        <v>330</v>
      </c>
      <c r="C564" s="13" t="s">
        <v>3</v>
      </c>
      <c r="D564" s="34" t="s">
        <v>346</v>
      </c>
      <c r="E564" s="13" t="s">
        <v>58</v>
      </c>
      <c r="F564" s="94">
        <f t="shared" ref="F564:H564" si="899">F565+F572</f>
        <v>54551</v>
      </c>
      <c r="G564" s="94">
        <f t="shared" si="899"/>
        <v>0</v>
      </c>
      <c r="H564" s="94">
        <f t="shared" si="899"/>
        <v>54551</v>
      </c>
      <c r="I564" s="94">
        <f t="shared" ref="I564:J564" si="900">I565+I572</f>
        <v>0</v>
      </c>
      <c r="J564" s="94">
        <f t="shared" si="900"/>
        <v>54551</v>
      </c>
      <c r="K564" s="94">
        <f t="shared" ref="K564:L564" si="901">K565+K572</f>
        <v>0</v>
      </c>
      <c r="L564" s="94">
        <f t="shared" si="901"/>
        <v>54551</v>
      </c>
      <c r="M564" s="95">
        <f t="shared" ref="M564:N564" si="902">M565+M572</f>
        <v>0</v>
      </c>
      <c r="N564" s="94">
        <f t="shared" si="902"/>
        <v>54551</v>
      </c>
      <c r="O564" s="94">
        <f t="shared" ref="O564:P564" si="903">O565+O572</f>
        <v>0</v>
      </c>
      <c r="P564" s="94">
        <f t="shared" si="903"/>
        <v>54551</v>
      </c>
      <c r="Q564" s="94">
        <f t="shared" ref="Q564:R564" si="904">Q565+Q572</f>
        <v>0</v>
      </c>
      <c r="R564" s="94">
        <f t="shared" si="904"/>
        <v>54551</v>
      </c>
      <c r="S564" s="94">
        <f t="shared" ref="S564:T564" si="905">S565+S572</f>
        <v>0</v>
      </c>
      <c r="T564" s="94">
        <f t="shared" si="905"/>
        <v>54551</v>
      </c>
      <c r="U564" s="94">
        <f t="shared" ref="U564:V564" si="906">U565+U572</f>
        <v>0</v>
      </c>
      <c r="V564" s="94">
        <f t="shared" si="906"/>
        <v>54551</v>
      </c>
      <c r="W564" s="94">
        <f t="shared" ref="W564:X564" si="907">W565+W572</f>
        <v>0</v>
      </c>
      <c r="X564" s="94">
        <f t="shared" si="907"/>
        <v>54551</v>
      </c>
      <c r="Y564" s="94">
        <f t="shared" ref="Y564:Z564" si="908">Y565+Y572</f>
        <v>3627</v>
      </c>
      <c r="Z564" s="94">
        <f t="shared" si="908"/>
        <v>58178</v>
      </c>
    </row>
    <row r="565" spans="1:26" ht="16.5" x14ac:dyDescent="0.25">
      <c r="A565" s="25" t="s">
        <v>347</v>
      </c>
      <c r="B565" s="17" t="s">
        <v>330</v>
      </c>
      <c r="C565" s="17" t="s">
        <v>3</v>
      </c>
      <c r="D565" s="37" t="s">
        <v>348</v>
      </c>
      <c r="E565" s="19" t="s">
        <v>58</v>
      </c>
      <c r="F565" s="95">
        <f t="shared" ref="F565:H565" si="909">F566+F569</f>
        <v>41885</v>
      </c>
      <c r="G565" s="95">
        <f t="shared" si="909"/>
        <v>0</v>
      </c>
      <c r="H565" s="95">
        <f t="shared" si="909"/>
        <v>41885</v>
      </c>
      <c r="I565" s="95">
        <f t="shared" ref="I565:J565" si="910">I566+I569</f>
        <v>0</v>
      </c>
      <c r="J565" s="95">
        <f t="shared" si="910"/>
        <v>41885</v>
      </c>
      <c r="K565" s="95">
        <f t="shared" ref="K565:L565" si="911">K566+K569</f>
        <v>0</v>
      </c>
      <c r="L565" s="95">
        <f t="shared" si="911"/>
        <v>41885</v>
      </c>
      <c r="M565" s="95">
        <f t="shared" ref="M565:N565" si="912">M566+M569</f>
        <v>0</v>
      </c>
      <c r="N565" s="95">
        <f t="shared" si="912"/>
        <v>41885</v>
      </c>
      <c r="O565" s="95">
        <f t="shared" ref="O565:P565" si="913">O566+O569</f>
        <v>0</v>
      </c>
      <c r="P565" s="95">
        <f t="shared" si="913"/>
        <v>41885</v>
      </c>
      <c r="Q565" s="95">
        <f t="shared" ref="Q565:R565" si="914">Q566+Q569</f>
        <v>0</v>
      </c>
      <c r="R565" s="95">
        <f t="shared" si="914"/>
        <v>41885</v>
      </c>
      <c r="S565" s="95">
        <f t="shared" ref="S565:T565" si="915">S566+S569</f>
        <v>0</v>
      </c>
      <c r="T565" s="95">
        <f t="shared" si="915"/>
        <v>41885</v>
      </c>
      <c r="U565" s="95">
        <f t="shared" ref="U565:V565" si="916">U566+U569</f>
        <v>0</v>
      </c>
      <c r="V565" s="95">
        <f t="shared" si="916"/>
        <v>41885</v>
      </c>
      <c r="W565" s="95">
        <f t="shared" ref="W565:X565" si="917">W566+W569</f>
        <v>0</v>
      </c>
      <c r="X565" s="95">
        <f t="shared" si="917"/>
        <v>41885</v>
      </c>
      <c r="Y565" s="95">
        <f t="shared" ref="Y565:Z565" si="918">Y566+Y569</f>
        <v>3627</v>
      </c>
      <c r="Z565" s="95">
        <f t="shared" si="918"/>
        <v>45512</v>
      </c>
    </row>
    <row r="566" spans="1:26" ht="16.5" x14ac:dyDescent="0.25">
      <c r="A566" s="104" t="s">
        <v>349</v>
      </c>
      <c r="B566" s="27" t="s">
        <v>330</v>
      </c>
      <c r="C566" s="27" t="s">
        <v>3</v>
      </c>
      <c r="D566" s="42" t="s">
        <v>350</v>
      </c>
      <c r="E566" s="29" t="s">
        <v>58</v>
      </c>
      <c r="F566" s="96">
        <f t="shared" ref="F566:Y567" si="919">F567</f>
        <v>19445</v>
      </c>
      <c r="G566" s="96">
        <f t="shared" si="919"/>
        <v>0</v>
      </c>
      <c r="H566" s="96">
        <f t="shared" si="919"/>
        <v>19445</v>
      </c>
      <c r="I566" s="96">
        <f t="shared" si="919"/>
        <v>0</v>
      </c>
      <c r="J566" s="96">
        <f t="shared" si="919"/>
        <v>19445</v>
      </c>
      <c r="K566" s="96">
        <f t="shared" si="919"/>
        <v>0</v>
      </c>
      <c r="L566" s="96">
        <f t="shared" si="919"/>
        <v>19445</v>
      </c>
      <c r="M566" s="95">
        <f t="shared" si="919"/>
        <v>0</v>
      </c>
      <c r="N566" s="96">
        <f t="shared" si="919"/>
        <v>19445</v>
      </c>
      <c r="O566" s="96">
        <f t="shared" si="919"/>
        <v>0</v>
      </c>
      <c r="P566" s="96">
        <f t="shared" si="919"/>
        <v>19445</v>
      </c>
      <c r="Q566" s="96">
        <f t="shared" si="919"/>
        <v>0</v>
      </c>
      <c r="R566" s="96">
        <f t="shared" si="919"/>
        <v>19445</v>
      </c>
      <c r="S566" s="96">
        <f t="shared" si="919"/>
        <v>0</v>
      </c>
      <c r="T566" s="96">
        <f t="shared" si="919"/>
        <v>19445</v>
      </c>
      <c r="U566" s="96">
        <f t="shared" si="919"/>
        <v>0</v>
      </c>
      <c r="V566" s="96">
        <f t="shared" ref="U566:Z567" si="920">V567</f>
        <v>19445</v>
      </c>
      <c r="W566" s="96">
        <f t="shared" si="919"/>
        <v>0</v>
      </c>
      <c r="X566" s="96">
        <f t="shared" si="920"/>
        <v>19445</v>
      </c>
      <c r="Y566" s="96">
        <f t="shared" si="919"/>
        <v>3627</v>
      </c>
      <c r="Z566" s="96">
        <f t="shared" si="920"/>
        <v>23072</v>
      </c>
    </row>
    <row r="567" spans="1:26" ht="33" x14ac:dyDescent="0.25">
      <c r="A567" s="20" t="s">
        <v>100</v>
      </c>
      <c r="B567" s="17" t="s">
        <v>330</v>
      </c>
      <c r="C567" s="17" t="s">
        <v>3</v>
      </c>
      <c r="D567" s="37" t="s">
        <v>350</v>
      </c>
      <c r="E567" s="17" t="s">
        <v>101</v>
      </c>
      <c r="F567" s="95">
        <f t="shared" si="919"/>
        <v>19445</v>
      </c>
      <c r="G567" s="95">
        <f t="shared" si="919"/>
        <v>0</v>
      </c>
      <c r="H567" s="95">
        <f t="shared" si="919"/>
        <v>19445</v>
      </c>
      <c r="I567" s="95">
        <f t="shared" si="919"/>
        <v>0</v>
      </c>
      <c r="J567" s="95">
        <f t="shared" si="919"/>
        <v>19445</v>
      </c>
      <c r="K567" s="95">
        <f t="shared" si="919"/>
        <v>0</v>
      </c>
      <c r="L567" s="95">
        <f t="shared" si="919"/>
        <v>19445</v>
      </c>
      <c r="M567" s="95">
        <f t="shared" si="919"/>
        <v>0</v>
      </c>
      <c r="N567" s="95">
        <f t="shared" si="919"/>
        <v>19445</v>
      </c>
      <c r="O567" s="95">
        <f t="shared" si="919"/>
        <v>0</v>
      </c>
      <c r="P567" s="95">
        <f t="shared" si="919"/>
        <v>19445</v>
      </c>
      <c r="Q567" s="95">
        <f t="shared" si="919"/>
        <v>0</v>
      </c>
      <c r="R567" s="129">
        <f t="shared" si="919"/>
        <v>19445</v>
      </c>
      <c r="S567" s="95">
        <f t="shared" si="919"/>
        <v>0</v>
      </c>
      <c r="T567" s="95">
        <f t="shared" si="919"/>
        <v>19445</v>
      </c>
      <c r="U567" s="95">
        <f t="shared" si="920"/>
        <v>0</v>
      </c>
      <c r="V567" s="95">
        <f t="shared" si="920"/>
        <v>19445</v>
      </c>
      <c r="W567" s="95">
        <f t="shared" si="920"/>
        <v>0</v>
      </c>
      <c r="X567" s="95">
        <f t="shared" si="920"/>
        <v>19445</v>
      </c>
      <c r="Y567" s="95">
        <f t="shared" si="920"/>
        <v>3627</v>
      </c>
      <c r="Z567" s="95">
        <f t="shared" si="920"/>
        <v>23072</v>
      </c>
    </row>
    <row r="568" spans="1:26" ht="16.5" x14ac:dyDescent="0.25">
      <c r="A568" s="25" t="s">
        <v>228</v>
      </c>
      <c r="B568" s="17" t="s">
        <v>330</v>
      </c>
      <c r="C568" s="17" t="s">
        <v>3</v>
      </c>
      <c r="D568" s="37" t="s">
        <v>350</v>
      </c>
      <c r="E568" s="17" t="s">
        <v>229</v>
      </c>
      <c r="F568" s="95">
        <v>19445</v>
      </c>
      <c r="G568" s="95">
        <v>0</v>
      </c>
      <c r="H568" s="95">
        <f>F568+G568</f>
        <v>19445</v>
      </c>
      <c r="I568" s="95">
        <v>0</v>
      </c>
      <c r="J568" s="95">
        <f>H568+I568</f>
        <v>19445</v>
      </c>
      <c r="K568" s="95">
        <v>0</v>
      </c>
      <c r="L568" s="95">
        <f>J568+K568</f>
        <v>19445</v>
      </c>
      <c r="M568" s="95">
        <v>0</v>
      </c>
      <c r="N568" s="95">
        <f>L568+M568</f>
        <v>19445</v>
      </c>
      <c r="O568" s="95">
        <v>0</v>
      </c>
      <c r="P568" s="95">
        <f>N568+O568</f>
        <v>19445</v>
      </c>
      <c r="Q568" s="95">
        <v>0</v>
      </c>
      <c r="R568" s="129">
        <f>P568+Q568</f>
        <v>19445</v>
      </c>
      <c r="S568" s="95">
        <v>0</v>
      </c>
      <c r="T568" s="95">
        <f>R568+S568</f>
        <v>19445</v>
      </c>
      <c r="U568" s="95">
        <v>0</v>
      </c>
      <c r="V568" s="95">
        <f>T568+U568</f>
        <v>19445</v>
      </c>
      <c r="W568" s="95">
        <v>0</v>
      </c>
      <c r="X568" s="95">
        <f>V568+W568</f>
        <v>19445</v>
      </c>
      <c r="Y568" s="95">
        <v>3627</v>
      </c>
      <c r="Z568" s="95">
        <f>X568+Y568</f>
        <v>23072</v>
      </c>
    </row>
    <row r="569" spans="1:26" ht="33" x14ac:dyDescent="0.25">
      <c r="A569" s="30" t="s">
        <v>351</v>
      </c>
      <c r="B569" s="27" t="s">
        <v>330</v>
      </c>
      <c r="C569" s="27" t="s">
        <v>3</v>
      </c>
      <c r="D569" s="42" t="s">
        <v>352</v>
      </c>
      <c r="E569" s="29" t="s">
        <v>58</v>
      </c>
      <c r="F569" s="96">
        <f t="shared" ref="F569:Y570" si="921">F570</f>
        <v>22440</v>
      </c>
      <c r="G569" s="96">
        <f t="shared" si="921"/>
        <v>0</v>
      </c>
      <c r="H569" s="96">
        <f t="shared" si="921"/>
        <v>22440</v>
      </c>
      <c r="I569" s="96">
        <f t="shared" si="921"/>
        <v>0</v>
      </c>
      <c r="J569" s="96">
        <f t="shared" si="921"/>
        <v>22440</v>
      </c>
      <c r="K569" s="96">
        <f t="shared" si="921"/>
        <v>0</v>
      </c>
      <c r="L569" s="96">
        <f t="shared" si="921"/>
        <v>22440</v>
      </c>
      <c r="M569" s="95">
        <f t="shared" si="921"/>
        <v>0</v>
      </c>
      <c r="N569" s="96">
        <f t="shared" si="921"/>
        <v>22440</v>
      </c>
      <c r="O569" s="96">
        <f t="shared" si="921"/>
        <v>0</v>
      </c>
      <c r="P569" s="96">
        <f t="shared" si="921"/>
        <v>22440</v>
      </c>
      <c r="Q569" s="96">
        <f t="shared" si="921"/>
        <v>0</v>
      </c>
      <c r="R569" s="96">
        <f t="shared" si="921"/>
        <v>22440</v>
      </c>
      <c r="S569" s="96">
        <f t="shared" si="921"/>
        <v>0</v>
      </c>
      <c r="T569" s="96">
        <f t="shared" si="921"/>
        <v>22440</v>
      </c>
      <c r="U569" s="96">
        <f t="shared" si="921"/>
        <v>0</v>
      </c>
      <c r="V569" s="96">
        <f t="shared" ref="U569:Z570" si="922">V570</f>
        <v>22440</v>
      </c>
      <c r="W569" s="96">
        <f t="shared" si="921"/>
        <v>0</v>
      </c>
      <c r="X569" s="96">
        <f t="shared" si="922"/>
        <v>22440</v>
      </c>
      <c r="Y569" s="96">
        <f t="shared" si="921"/>
        <v>0</v>
      </c>
      <c r="Z569" s="96">
        <f t="shared" si="922"/>
        <v>22440</v>
      </c>
    </row>
    <row r="570" spans="1:26" ht="33" x14ac:dyDescent="0.25">
      <c r="A570" s="20" t="s">
        <v>100</v>
      </c>
      <c r="B570" s="17" t="s">
        <v>330</v>
      </c>
      <c r="C570" s="17" t="s">
        <v>3</v>
      </c>
      <c r="D570" s="37" t="s">
        <v>352</v>
      </c>
      <c r="E570" s="17" t="s">
        <v>101</v>
      </c>
      <c r="F570" s="95">
        <f t="shared" si="921"/>
        <v>22440</v>
      </c>
      <c r="G570" s="95">
        <f t="shared" si="921"/>
        <v>0</v>
      </c>
      <c r="H570" s="95">
        <f t="shared" si="921"/>
        <v>22440</v>
      </c>
      <c r="I570" s="95">
        <f t="shared" si="921"/>
        <v>0</v>
      </c>
      <c r="J570" s="95">
        <f t="shared" si="921"/>
        <v>22440</v>
      </c>
      <c r="K570" s="95">
        <f t="shared" si="921"/>
        <v>0</v>
      </c>
      <c r="L570" s="95">
        <f t="shared" si="921"/>
        <v>22440</v>
      </c>
      <c r="M570" s="95">
        <f t="shared" si="921"/>
        <v>0</v>
      </c>
      <c r="N570" s="95">
        <f t="shared" si="921"/>
        <v>22440</v>
      </c>
      <c r="O570" s="95">
        <f t="shared" si="921"/>
        <v>0</v>
      </c>
      <c r="P570" s="95">
        <f t="shared" si="921"/>
        <v>22440</v>
      </c>
      <c r="Q570" s="95">
        <f t="shared" si="921"/>
        <v>0</v>
      </c>
      <c r="R570" s="129">
        <f t="shared" si="921"/>
        <v>22440</v>
      </c>
      <c r="S570" s="95">
        <f t="shared" si="921"/>
        <v>0</v>
      </c>
      <c r="T570" s="95">
        <f t="shared" si="921"/>
        <v>22440</v>
      </c>
      <c r="U570" s="95">
        <f t="shared" si="922"/>
        <v>0</v>
      </c>
      <c r="V570" s="95">
        <f t="shared" si="922"/>
        <v>22440</v>
      </c>
      <c r="W570" s="95">
        <f t="shared" si="922"/>
        <v>0</v>
      </c>
      <c r="X570" s="95">
        <f t="shared" si="922"/>
        <v>22440</v>
      </c>
      <c r="Y570" s="95">
        <f t="shared" si="922"/>
        <v>0</v>
      </c>
      <c r="Z570" s="95">
        <f t="shared" si="922"/>
        <v>22440</v>
      </c>
    </row>
    <row r="571" spans="1:26" ht="16.5" x14ac:dyDescent="0.25">
      <c r="A571" s="25" t="s">
        <v>228</v>
      </c>
      <c r="B571" s="17" t="s">
        <v>330</v>
      </c>
      <c r="C571" s="17" t="s">
        <v>3</v>
      </c>
      <c r="D571" s="37" t="s">
        <v>352</v>
      </c>
      <c r="E571" s="17" t="s">
        <v>229</v>
      </c>
      <c r="F571" s="95">
        <v>22440</v>
      </c>
      <c r="G571" s="95">
        <v>0</v>
      </c>
      <c r="H571" s="95">
        <f>F571+G571</f>
        <v>22440</v>
      </c>
      <c r="I571" s="95">
        <v>0</v>
      </c>
      <c r="J571" s="95">
        <f>H571+I571</f>
        <v>22440</v>
      </c>
      <c r="K571" s="95">
        <v>0</v>
      </c>
      <c r="L571" s="95">
        <f>J571+K571</f>
        <v>22440</v>
      </c>
      <c r="M571" s="95">
        <v>0</v>
      </c>
      <c r="N571" s="95">
        <f>L571+M571</f>
        <v>22440</v>
      </c>
      <c r="O571" s="95">
        <v>0</v>
      </c>
      <c r="P571" s="95">
        <f>N571+O571</f>
        <v>22440</v>
      </c>
      <c r="Q571" s="95">
        <v>0</v>
      </c>
      <c r="R571" s="129">
        <f>P571+Q571</f>
        <v>22440</v>
      </c>
      <c r="S571" s="95">
        <v>0</v>
      </c>
      <c r="T571" s="95">
        <f>R571+S571</f>
        <v>22440</v>
      </c>
      <c r="U571" s="95">
        <v>0</v>
      </c>
      <c r="V571" s="95">
        <f>T571+U571</f>
        <v>22440</v>
      </c>
      <c r="W571" s="95">
        <v>0</v>
      </c>
      <c r="X571" s="95">
        <f>V571+W571</f>
        <v>22440</v>
      </c>
      <c r="Y571" s="95">
        <v>0</v>
      </c>
      <c r="Z571" s="95">
        <f>X571+Y571</f>
        <v>22440</v>
      </c>
    </row>
    <row r="572" spans="1:26" ht="19.899999999999999" customHeight="1" x14ac:dyDescent="0.25">
      <c r="A572" s="25" t="s">
        <v>112</v>
      </c>
      <c r="B572" s="17" t="s">
        <v>330</v>
      </c>
      <c r="C572" s="17" t="s">
        <v>3</v>
      </c>
      <c r="D572" s="37" t="s">
        <v>354</v>
      </c>
      <c r="E572" s="17" t="s">
        <v>58</v>
      </c>
      <c r="F572" s="95">
        <f t="shared" ref="F572:Y573" si="923">F573</f>
        <v>12666</v>
      </c>
      <c r="G572" s="95">
        <f t="shared" si="923"/>
        <v>0</v>
      </c>
      <c r="H572" s="95">
        <f t="shared" si="923"/>
        <v>12666</v>
      </c>
      <c r="I572" s="95">
        <f t="shared" si="923"/>
        <v>0</v>
      </c>
      <c r="J572" s="95">
        <f t="shared" si="923"/>
        <v>12666</v>
      </c>
      <c r="K572" s="95">
        <f t="shared" si="923"/>
        <v>0</v>
      </c>
      <c r="L572" s="95">
        <f t="shared" si="923"/>
        <v>12666</v>
      </c>
      <c r="M572" s="95">
        <f t="shared" si="923"/>
        <v>0</v>
      </c>
      <c r="N572" s="95">
        <f t="shared" si="923"/>
        <v>12666</v>
      </c>
      <c r="O572" s="95">
        <f t="shared" si="923"/>
        <v>0</v>
      </c>
      <c r="P572" s="95">
        <f t="shared" si="923"/>
        <v>12666</v>
      </c>
      <c r="Q572" s="95">
        <f t="shared" si="923"/>
        <v>0</v>
      </c>
      <c r="R572" s="95">
        <f t="shared" si="923"/>
        <v>12666</v>
      </c>
      <c r="S572" s="95">
        <f t="shared" si="923"/>
        <v>0</v>
      </c>
      <c r="T572" s="95">
        <f t="shared" si="923"/>
        <v>12666</v>
      </c>
      <c r="U572" s="95">
        <f t="shared" si="923"/>
        <v>0</v>
      </c>
      <c r="V572" s="95">
        <f t="shared" ref="U572:Z575" si="924">V573</f>
        <v>12666</v>
      </c>
      <c r="W572" s="95">
        <f t="shared" si="923"/>
        <v>0</v>
      </c>
      <c r="X572" s="95">
        <f t="shared" si="924"/>
        <v>12666</v>
      </c>
      <c r="Y572" s="95">
        <f t="shared" si="923"/>
        <v>0</v>
      </c>
      <c r="Z572" s="95">
        <f t="shared" si="924"/>
        <v>12666</v>
      </c>
    </row>
    <row r="573" spans="1:26" ht="33" x14ac:dyDescent="0.25">
      <c r="A573" s="25" t="s">
        <v>353</v>
      </c>
      <c r="B573" s="17" t="s">
        <v>330</v>
      </c>
      <c r="C573" s="17" t="s">
        <v>3</v>
      </c>
      <c r="D573" s="37" t="s">
        <v>426</v>
      </c>
      <c r="E573" s="17"/>
      <c r="F573" s="95">
        <f>F574</f>
        <v>12666</v>
      </c>
      <c r="G573" s="95">
        <f t="shared" si="923"/>
        <v>0</v>
      </c>
      <c r="H573" s="95">
        <f t="shared" si="923"/>
        <v>12666</v>
      </c>
      <c r="I573" s="95">
        <f t="shared" si="923"/>
        <v>0</v>
      </c>
      <c r="J573" s="95">
        <f t="shared" si="923"/>
        <v>12666</v>
      </c>
      <c r="K573" s="95">
        <f t="shared" si="923"/>
        <v>0</v>
      </c>
      <c r="L573" s="95">
        <f t="shared" si="923"/>
        <v>12666</v>
      </c>
      <c r="M573" s="95">
        <f t="shared" si="923"/>
        <v>0</v>
      </c>
      <c r="N573" s="95">
        <f t="shared" si="923"/>
        <v>12666</v>
      </c>
      <c r="O573" s="95">
        <f t="shared" si="923"/>
        <v>0</v>
      </c>
      <c r="P573" s="95">
        <f t="shared" si="923"/>
        <v>12666</v>
      </c>
      <c r="Q573" s="95">
        <f t="shared" si="923"/>
        <v>0</v>
      </c>
      <c r="R573" s="95">
        <f t="shared" si="923"/>
        <v>12666</v>
      </c>
      <c r="S573" s="95">
        <f t="shared" si="923"/>
        <v>0</v>
      </c>
      <c r="T573" s="95">
        <f t="shared" si="923"/>
        <v>12666</v>
      </c>
      <c r="U573" s="95">
        <f t="shared" si="924"/>
        <v>0</v>
      </c>
      <c r="V573" s="95">
        <f t="shared" si="924"/>
        <v>12666</v>
      </c>
      <c r="W573" s="95">
        <f t="shared" si="924"/>
        <v>0</v>
      </c>
      <c r="X573" s="95">
        <f t="shared" si="924"/>
        <v>12666</v>
      </c>
      <c r="Y573" s="95">
        <f t="shared" si="924"/>
        <v>0</v>
      </c>
      <c r="Z573" s="95">
        <f t="shared" si="924"/>
        <v>12666</v>
      </c>
    </row>
    <row r="574" spans="1:26" ht="33" x14ac:dyDescent="0.25">
      <c r="A574" s="25" t="s">
        <v>299</v>
      </c>
      <c r="B574" s="17" t="s">
        <v>330</v>
      </c>
      <c r="C574" s="17" t="s">
        <v>3</v>
      </c>
      <c r="D574" s="37" t="s">
        <v>355</v>
      </c>
      <c r="E574" s="17" t="s">
        <v>58</v>
      </c>
      <c r="F574" s="95">
        <f t="shared" ref="F574:Y575" si="925">F575</f>
        <v>12666</v>
      </c>
      <c r="G574" s="95">
        <f t="shared" si="925"/>
        <v>0</v>
      </c>
      <c r="H574" s="95">
        <f t="shared" si="925"/>
        <v>12666</v>
      </c>
      <c r="I574" s="95">
        <f t="shared" si="925"/>
        <v>0</v>
      </c>
      <c r="J574" s="95">
        <f t="shared" si="925"/>
        <v>12666</v>
      </c>
      <c r="K574" s="95">
        <f t="shared" si="925"/>
        <v>0</v>
      </c>
      <c r="L574" s="95">
        <f t="shared" si="925"/>
        <v>12666</v>
      </c>
      <c r="M574" s="95">
        <f t="shared" si="925"/>
        <v>0</v>
      </c>
      <c r="N574" s="95">
        <f t="shared" si="925"/>
        <v>12666</v>
      </c>
      <c r="O574" s="95">
        <f t="shared" si="925"/>
        <v>0</v>
      </c>
      <c r="P574" s="95">
        <f t="shared" si="925"/>
        <v>12666</v>
      </c>
      <c r="Q574" s="95">
        <f t="shared" si="925"/>
        <v>0</v>
      </c>
      <c r="R574" s="95">
        <f t="shared" si="925"/>
        <v>12666</v>
      </c>
      <c r="S574" s="95">
        <f t="shared" si="925"/>
        <v>0</v>
      </c>
      <c r="T574" s="95">
        <f t="shared" si="925"/>
        <v>12666</v>
      </c>
      <c r="U574" s="95">
        <f t="shared" si="925"/>
        <v>0</v>
      </c>
      <c r="V574" s="95">
        <f t="shared" si="924"/>
        <v>12666</v>
      </c>
      <c r="W574" s="95">
        <f t="shared" si="925"/>
        <v>0</v>
      </c>
      <c r="X574" s="95">
        <f t="shared" si="924"/>
        <v>12666</v>
      </c>
      <c r="Y574" s="95">
        <f t="shared" si="925"/>
        <v>0</v>
      </c>
      <c r="Z574" s="95">
        <f t="shared" si="924"/>
        <v>12666</v>
      </c>
    </row>
    <row r="575" spans="1:26" ht="33" x14ac:dyDescent="0.25">
      <c r="A575" s="20" t="s">
        <v>100</v>
      </c>
      <c r="B575" s="17" t="s">
        <v>330</v>
      </c>
      <c r="C575" s="17" t="s">
        <v>3</v>
      </c>
      <c r="D575" s="37" t="s">
        <v>355</v>
      </c>
      <c r="E575" s="17" t="s">
        <v>101</v>
      </c>
      <c r="F575" s="95">
        <f t="shared" si="925"/>
        <v>12666</v>
      </c>
      <c r="G575" s="95">
        <f t="shared" si="925"/>
        <v>0</v>
      </c>
      <c r="H575" s="95">
        <f t="shared" si="925"/>
        <v>12666</v>
      </c>
      <c r="I575" s="95">
        <f t="shared" si="925"/>
        <v>0</v>
      </c>
      <c r="J575" s="95">
        <f t="shared" si="925"/>
        <v>12666</v>
      </c>
      <c r="K575" s="95">
        <f t="shared" si="925"/>
        <v>0</v>
      </c>
      <c r="L575" s="95">
        <f t="shared" si="925"/>
        <v>12666</v>
      </c>
      <c r="M575" s="95">
        <f t="shared" si="925"/>
        <v>0</v>
      </c>
      <c r="N575" s="95">
        <f t="shared" si="925"/>
        <v>12666</v>
      </c>
      <c r="O575" s="95">
        <f t="shared" si="925"/>
        <v>0</v>
      </c>
      <c r="P575" s="95">
        <f t="shared" si="925"/>
        <v>12666</v>
      </c>
      <c r="Q575" s="95">
        <f t="shared" si="925"/>
        <v>0</v>
      </c>
      <c r="R575" s="129">
        <f t="shared" si="925"/>
        <v>12666</v>
      </c>
      <c r="S575" s="95">
        <f t="shared" si="925"/>
        <v>0</v>
      </c>
      <c r="T575" s="95">
        <f t="shared" si="925"/>
        <v>12666</v>
      </c>
      <c r="U575" s="95">
        <f t="shared" si="924"/>
        <v>0</v>
      </c>
      <c r="V575" s="95">
        <f t="shared" si="924"/>
        <v>12666</v>
      </c>
      <c r="W575" s="95">
        <f t="shared" si="924"/>
        <v>0</v>
      </c>
      <c r="X575" s="95">
        <f t="shared" si="924"/>
        <v>12666</v>
      </c>
      <c r="Y575" s="95">
        <f t="shared" si="924"/>
        <v>0</v>
      </c>
      <c r="Z575" s="95">
        <f t="shared" si="924"/>
        <v>12666</v>
      </c>
    </row>
    <row r="576" spans="1:26" ht="16.5" x14ac:dyDescent="0.25">
      <c r="A576" s="25" t="s">
        <v>228</v>
      </c>
      <c r="B576" s="17" t="s">
        <v>330</v>
      </c>
      <c r="C576" s="17" t="s">
        <v>3</v>
      </c>
      <c r="D576" s="37" t="s">
        <v>355</v>
      </c>
      <c r="E576" s="17" t="s">
        <v>229</v>
      </c>
      <c r="F576" s="95">
        <v>12666</v>
      </c>
      <c r="G576" s="95">
        <v>0</v>
      </c>
      <c r="H576" s="95">
        <f>F576+G576</f>
        <v>12666</v>
      </c>
      <c r="I576" s="95">
        <v>0</v>
      </c>
      <c r="J576" s="95">
        <f>H576+I576</f>
        <v>12666</v>
      </c>
      <c r="K576" s="95">
        <v>0</v>
      </c>
      <c r="L576" s="95">
        <f>J576+K576</f>
        <v>12666</v>
      </c>
      <c r="M576" s="95">
        <v>0</v>
      </c>
      <c r="N576" s="95">
        <f>L576+M576</f>
        <v>12666</v>
      </c>
      <c r="O576" s="95">
        <v>0</v>
      </c>
      <c r="P576" s="95">
        <f>N576+O576</f>
        <v>12666</v>
      </c>
      <c r="Q576" s="95">
        <v>0</v>
      </c>
      <c r="R576" s="129">
        <f>P576+Q576</f>
        <v>12666</v>
      </c>
      <c r="S576" s="95">
        <v>0</v>
      </c>
      <c r="T576" s="95">
        <f>R576+S576</f>
        <v>12666</v>
      </c>
      <c r="U576" s="95">
        <v>0</v>
      </c>
      <c r="V576" s="95">
        <f>T576+U576</f>
        <v>12666</v>
      </c>
      <c r="W576" s="95">
        <v>0</v>
      </c>
      <c r="X576" s="95">
        <f>V576+W576</f>
        <v>12666</v>
      </c>
      <c r="Y576" s="95">
        <v>0</v>
      </c>
      <c r="Z576" s="95">
        <f>X576+Y576</f>
        <v>12666</v>
      </c>
    </row>
    <row r="577" spans="1:26" ht="34.5" x14ac:dyDescent="0.3">
      <c r="A577" s="41" t="s">
        <v>356</v>
      </c>
      <c r="B577" s="13" t="s">
        <v>330</v>
      </c>
      <c r="C577" s="13" t="s">
        <v>3</v>
      </c>
      <c r="D577" s="34" t="s">
        <v>357</v>
      </c>
      <c r="E577" s="24" t="s">
        <v>58</v>
      </c>
      <c r="F577" s="94">
        <f t="shared" ref="F577:H577" si="926">F578+F581</f>
        <v>5902</v>
      </c>
      <c r="G577" s="94">
        <f t="shared" si="926"/>
        <v>0</v>
      </c>
      <c r="H577" s="94">
        <f t="shared" si="926"/>
        <v>5902</v>
      </c>
      <c r="I577" s="94">
        <f t="shared" ref="I577:J577" si="927">I578+I581</f>
        <v>0</v>
      </c>
      <c r="J577" s="94">
        <f t="shared" si="927"/>
        <v>5902</v>
      </c>
      <c r="K577" s="94">
        <f t="shared" ref="K577:L577" si="928">K578+K581</f>
        <v>0</v>
      </c>
      <c r="L577" s="94">
        <f t="shared" si="928"/>
        <v>5902</v>
      </c>
      <c r="M577" s="95">
        <f t="shared" ref="M577:N577" si="929">M578+M581</f>
        <v>0</v>
      </c>
      <c r="N577" s="94">
        <f t="shared" si="929"/>
        <v>5902</v>
      </c>
      <c r="O577" s="94">
        <f t="shared" ref="O577:P577" si="930">O578+O581</f>
        <v>1717</v>
      </c>
      <c r="P577" s="94">
        <f t="shared" si="930"/>
        <v>7619</v>
      </c>
      <c r="Q577" s="94">
        <f t="shared" ref="Q577:R577" si="931">Q578+Q581</f>
        <v>0</v>
      </c>
      <c r="R577" s="94">
        <f t="shared" si="931"/>
        <v>7619</v>
      </c>
      <c r="S577" s="94">
        <f t="shared" ref="S577:T577" si="932">S578+S581</f>
        <v>885</v>
      </c>
      <c r="T577" s="94">
        <f t="shared" si="932"/>
        <v>8504</v>
      </c>
      <c r="U577" s="94">
        <f t="shared" ref="U577:V577" si="933">U578+U581</f>
        <v>0</v>
      </c>
      <c r="V577" s="94">
        <f t="shared" si="933"/>
        <v>8504</v>
      </c>
      <c r="W577" s="94">
        <f t="shared" ref="W577:X577" si="934">W578+W581</f>
        <v>0</v>
      </c>
      <c r="X577" s="94">
        <f t="shared" si="934"/>
        <v>8504</v>
      </c>
      <c r="Y577" s="94">
        <f t="shared" ref="Y577:Z577" si="935">Y578+Y581</f>
        <v>1062</v>
      </c>
      <c r="Z577" s="94">
        <f t="shared" si="935"/>
        <v>9566</v>
      </c>
    </row>
    <row r="578" spans="1:26" ht="16.5" x14ac:dyDescent="0.25">
      <c r="A578" s="104" t="s">
        <v>358</v>
      </c>
      <c r="B578" s="27" t="s">
        <v>330</v>
      </c>
      <c r="C578" s="27" t="s">
        <v>3</v>
      </c>
      <c r="D578" s="42" t="s">
        <v>359</v>
      </c>
      <c r="E578" s="29" t="s">
        <v>58</v>
      </c>
      <c r="F578" s="96">
        <f t="shared" ref="F578:Y579" si="936">F579</f>
        <v>5457</v>
      </c>
      <c r="G578" s="96">
        <f t="shared" si="936"/>
        <v>0</v>
      </c>
      <c r="H578" s="96">
        <f t="shared" si="936"/>
        <v>5457</v>
      </c>
      <c r="I578" s="96">
        <f t="shared" si="936"/>
        <v>0</v>
      </c>
      <c r="J578" s="96">
        <f t="shared" si="936"/>
        <v>5457</v>
      </c>
      <c r="K578" s="96">
        <f t="shared" si="936"/>
        <v>0</v>
      </c>
      <c r="L578" s="96">
        <f t="shared" si="936"/>
        <v>5457</v>
      </c>
      <c r="M578" s="95">
        <f t="shared" si="936"/>
        <v>0</v>
      </c>
      <c r="N578" s="96">
        <f t="shared" si="936"/>
        <v>5457</v>
      </c>
      <c r="O578" s="96">
        <f t="shared" si="936"/>
        <v>1717</v>
      </c>
      <c r="P578" s="96">
        <f t="shared" si="936"/>
        <v>7174</v>
      </c>
      <c r="Q578" s="96">
        <f t="shared" si="936"/>
        <v>0</v>
      </c>
      <c r="R578" s="96">
        <f t="shared" si="936"/>
        <v>7174</v>
      </c>
      <c r="S578" s="96">
        <f t="shared" si="936"/>
        <v>427</v>
      </c>
      <c r="T578" s="96">
        <f t="shared" si="936"/>
        <v>7601</v>
      </c>
      <c r="U578" s="96">
        <f t="shared" si="936"/>
        <v>0</v>
      </c>
      <c r="V578" s="96">
        <f t="shared" ref="U578:Z579" si="937">V579</f>
        <v>7601</v>
      </c>
      <c r="W578" s="96">
        <f t="shared" si="936"/>
        <v>0</v>
      </c>
      <c r="X578" s="96">
        <f t="shared" si="937"/>
        <v>7601</v>
      </c>
      <c r="Y578" s="96">
        <f t="shared" si="936"/>
        <v>1062</v>
      </c>
      <c r="Z578" s="96">
        <f t="shared" si="937"/>
        <v>8663</v>
      </c>
    </row>
    <row r="579" spans="1:26" ht="33" x14ac:dyDescent="0.25">
      <c r="A579" s="20" t="s">
        <v>100</v>
      </c>
      <c r="B579" s="17" t="s">
        <v>330</v>
      </c>
      <c r="C579" s="17" t="s">
        <v>3</v>
      </c>
      <c r="D579" s="37" t="s">
        <v>359</v>
      </c>
      <c r="E579" s="17" t="s">
        <v>101</v>
      </c>
      <c r="F579" s="95">
        <f t="shared" si="936"/>
        <v>5457</v>
      </c>
      <c r="G579" s="95">
        <f t="shared" si="936"/>
        <v>0</v>
      </c>
      <c r="H579" s="95">
        <f t="shared" si="936"/>
        <v>5457</v>
      </c>
      <c r="I579" s="95">
        <f t="shared" si="936"/>
        <v>0</v>
      </c>
      <c r="J579" s="95">
        <f t="shared" si="936"/>
        <v>5457</v>
      </c>
      <c r="K579" s="95">
        <f t="shared" si="936"/>
        <v>0</v>
      </c>
      <c r="L579" s="95">
        <f t="shared" si="936"/>
        <v>5457</v>
      </c>
      <c r="M579" s="95">
        <f t="shared" si="936"/>
        <v>0</v>
      </c>
      <c r="N579" s="95">
        <f t="shared" si="936"/>
        <v>5457</v>
      </c>
      <c r="O579" s="95">
        <f t="shared" si="936"/>
        <v>1717</v>
      </c>
      <c r="P579" s="95">
        <f t="shared" si="936"/>
        <v>7174</v>
      </c>
      <c r="Q579" s="95">
        <f t="shared" si="936"/>
        <v>0</v>
      </c>
      <c r="R579" s="129">
        <f t="shared" si="936"/>
        <v>7174</v>
      </c>
      <c r="S579" s="95">
        <f t="shared" si="936"/>
        <v>427</v>
      </c>
      <c r="T579" s="95">
        <f t="shared" si="936"/>
        <v>7601</v>
      </c>
      <c r="U579" s="95">
        <f t="shared" si="937"/>
        <v>0</v>
      </c>
      <c r="V579" s="95">
        <f t="shared" si="937"/>
        <v>7601</v>
      </c>
      <c r="W579" s="95">
        <f t="shared" si="937"/>
        <v>0</v>
      </c>
      <c r="X579" s="95">
        <f t="shared" si="937"/>
        <v>7601</v>
      </c>
      <c r="Y579" s="95">
        <f t="shared" si="937"/>
        <v>1062</v>
      </c>
      <c r="Z579" s="95">
        <f t="shared" si="937"/>
        <v>8663</v>
      </c>
    </row>
    <row r="580" spans="1:26" ht="16.5" x14ac:dyDescent="0.25">
      <c r="A580" s="25" t="s">
        <v>228</v>
      </c>
      <c r="B580" s="17" t="s">
        <v>330</v>
      </c>
      <c r="C580" s="17" t="s">
        <v>3</v>
      </c>
      <c r="D580" s="37" t="s">
        <v>359</v>
      </c>
      <c r="E580" s="17" t="s">
        <v>229</v>
      </c>
      <c r="F580" s="95">
        <v>5457</v>
      </c>
      <c r="G580" s="95">
        <v>0</v>
      </c>
      <c r="H580" s="95">
        <f>F580+G580</f>
        <v>5457</v>
      </c>
      <c r="I580" s="95">
        <v>0</v>
      </c>
      <c r="J580" s="95">
        <f>H580+I580</f>
        <v>5457</v>
      </c>
      <c r="K580" s="95">
        <v>0</v>
      </c>
      <c r="L580" s="95">
        <f>J580+K580</f>
        <v>5457</v>
      </c>
      <c r="M580" s="95">
        <v>0</v>
      </c>
      <c r="N580" s="95">
        <f>L580+M580</f>
        <v>5457</v>
      </c>
      <c r="O580" s="95">
        <v>1717</v>
      </c>
      <c r="P580" s="95">
        <f>N580+O580</f>
        <v>7174</v>
      </c>
      <c r="Q580" s="95">
        <v>0</v>
      </c>
      <c r="R580" s="129">
        <f>P580+Q580</f>
        <v>7174</v>
      </c>
      <c r="S580" s="95">
        <v>427</v>
      </c>
      <c r="T580" s="95">
        <f>R580+S580</f>
        <v>7601</v>
      </c>
      <c r="U580" s="95">
        <v>0</v>
      </c>
      <c r="V580" s="95">
        <f>T580+U580</f>
        <v>7601</v>
      </c>
      <c r="W580" s="95">
        <v>0</v>
      </c>
      <c r="X580" s="95">
        <f>V580+W580</f>
        <v>7601</v>
      </c>
      <c r="Y580" s="95">
        <v>1062</v>
      </c>
      <c r="Z580" s="95">
        <f>X580+Y580</f>
        <v>8663</v>
      </c>
    </row>
    <row r="581" spans="1:26" ht="19.899999999999999" customHeight="1" x14ac:dyDescent="0.25">
      <c r="A581" s="25" t="s">
        <v>112</v>
      </c>
      <c r="B581" s="27" t="s">
        <v>330</v>
      </c>
      <c r="C581" s="27" t="s">
        <v>3</v>
      </c>
      <c r="D581" s="42" t="s">
        <v>361</v>
      </c>
      <c r="E581" s="27" t="s">
        <v>58</v>
      </c>
      <c r="F581" s="96">
        <f t="shared" ref="F581:Z581" si="938">F582</f>
        <v>445</v>
      </c>
      <c r="G581" s="96">
        <f t="shared" si="938"/>
        <v>0</v>
      </c>
      <c r="H581" s="96">
        <f t="shared" si="938"/>
        <v>445</v>
      </c>
      <c r="I581" s="96">
        <f t="shared" si="938"/>
        <v>0</v>
      </c>
      <c r="J581" s="96">
        <f t="shared" si="938"/>
        <v>445</v>
      </c>
      <c r="K581" s="96">
        <f t="shared" si="938"/>
        <v>0</v>
      </c>
      <c r="L581" s="96">
        <f t="shared" si="938"/>
        <v>445</v>
      </c>
      <c r="M581" s="95">
        <f t="shared" si="938"/>
        <v>0</v>
      </c>
      <c r="N581" s="95">
        <f t="shared" si="938"/>
        <v>445</v>
      </c>
      <c r="O581" s="95">
        <f t="shared" si="938"/>
        <v>0</v>
      </c>
      <c r="P581" s="95">
        <f t="shared" si="938"/>
        <v>445</v>
      </c>
      <c r="Q581" s="95">
        <f t="shared" si="938"/>
        <v>0</v>
      </c>
      <c r="R581" s="95">
        <f t="shared" si="938"/>
        <v>445</v>
      </c>
      <c r="S581" s="95">
        <f t="shared" si="938"/>
        <v>458</v>
      </c>
      <c r="T581" s="95">
        <f t="shared" si="938"/>
        <v>903</v>
      </c>
      <c r="U581" s="95">
        <f t="shared" si="938"/>
        <v>0</v>
      </c>
      <c r="V581" s="95">
        <f t="shared" si="938"/>
        <v>903</v>
      </c>
      <c r="W581" s="95">
        <f t="shared" si="938"/>
        <v>0</v>
      </c>
      <c r="X581" s="95">
        <f t="shared" si="938"/>
        <v>903</v>
      </c>
      <c r="Y581" s="95">
        <f t="shared" si="938"/>
        <v>0</v>
      </c>
      <c r="Z581" s="95">
        <f t="shared" si="938"/>
        <v>903</v>
      </c>
    </row>
    <row r="582" spans="1:26" ht="33" x14ac:dyDescent="0.25">
      <c r="A582" s="30" t="s">
        <v>360</v>
      </c>
      <c r="B582" s="27" t="s">
        <v>330</v>
      </c>
      <c r="C582" s="27" t="s">
        <v>3</v>
      </c>
      <c r="D582" s="42" t="s">
        <v>427</v>
      </c>
      <c r="E582" s="27"/>
      <c r="F582" s="96">
        <f>F583+F586</f>
        <v>445</v>
      </c>
      <c r="G582" s="96">
        <f t="shared" ref="G582:H582" si="939">G583+G586</f>
        <v>0</v>
      </c>
      <c r="H582" s="96">
        <f t="shared" si="939"/>
        <v>445</v>
      </c>
      <c r="I582" s="96">
        <f t="shared" ref="I582:J582" si="940">I583+I586</f>
        <v>0</v>
      </c>
      <c r="J582" s="96">
        <f t="shared" si="940"/>
        <v>445</v>
      </c>
      <c r="K582" s="96">
        <f t="shared" ref="K582:L582" si="941">K583+K586</f>
        <v>0</v>
      </c>
      <c r="L582" s="96">
        <f t="shared" si="941"/>
        <v>445</v>
      </c>
      <c r="M582" s="95">
        <f t="shared" ref="M582:N582" si="942">M583+M586</f>
        <v>0</v>
      </c>
      <c r="N582" s="96">
        <f t="shared" si="942"/>
        <v>445</v>
      </c>
      <c r="O582" s="96">
        <f t="shared" ref="O582:P582" si="943">O583+O586</f>
        <v>0</v>
      </c>
      <c r="P582" s="96">
        <f t="shared" si="943"/>
        <v>445</v>
      </c>
      <c r="Q582" s="96">
        <f t="shared" ref="Q582:R582" si="944">Q583+Q586</f>
        <v>0</v>
      </c>
      <c r="R582" s="96">
        <f t="shared" si="944"/>
        <v>445</v>
      </c>
      <c r="S582" s="96">
        <f t="shared" ref="S582:T582" si="945">S583+S586</f>
        <v>458</v>
      </c>
      <c r="T582" s="96">
        <f t="shared" si="945"/>
        <v>903</v>
      </c>
      <c r="U582" s="96">
        <f t="shared" ref="U582:V582" si="946">U583+U586</f>
        <v>0</v>
      </c>
      <c r="V582" s="96">
        <f t="shared" si="946"/>
        <v>903</v>
      </c>
      <c r="W582" s="96">
        <f t="shared" ref="W582:X582" si="947">W583+W586</f>
        <v>0</v>
      </c>
      <c r="X582" s="96">
        <f t="shared" si="947"/>
        <v>903</v>
      </c>
      <c r="Y582" s="96">
        <f t="shared" ref="Y582:Z582" si="948">Y583+Y586</f>
        <v>0</v>
      </c>
      <c r="Z582" s="96">
        <f t="shared" si="948"/>
        <v>903</v>
      </c>
    </row>
    <row r="583" spans="1:26" ht="33" x14ac:dyDescent="0.25">
      <c r="A583" s="20" t="s">
        <v>299</v>
      </c>
      <c r="B583" s="17" t="s">
        <v>330</v>
      </c>
      <c r="C583" s="17" t="s">
        <v>3</v>
      </c>
      <c r="D583" s="37" t="s">
        <v>362</v>
      </c>
      <c r="E583" s="17" t="s">
        <v>58</v>
      </c>
      <c r="F583" s="95">
        <f t="shared" ref="F583:Y584" si="949">F584</f>
        <v>351</v>
      </c>
      <c r="G583" s="95">
        <f t="shared" si="949"/>
        <v>0</v>
      </c>
      <c r="H583" s="95">
        <f t="shared" si="949"/>
        <v>351</v>
      </c>
      <c r="I583" s="95">
        <f t="shared" si="949"/>
        <v>0</v>
      </c>
      <c r="J583" s="95">
        <f t="shared" si="949"/>
        <v>351</v>
      </c>
      <c r="K583" s="95">
        <f t="shared" si="949"/>
        <v>0</v>
      </c>
      <c r="L583" s="95">
        <f t="shared" si="949"/>
        <v>351</v>
      </c>
      <c r="M583" s="95">
        <f t="shared" si="949"/>
        <v>0</v>
      </c>
      <c r="N583" s="95">
        <f t="shared" si="949"/>
        <v>351</v>
      </c>
      <c r="O583" s="95">
        <f t="shared" si="949"/>
        <v>0</v>
      </c>
      <c r="P583" s="95">
        <f t="shared" si="949"/>
        <v>351</v>
      </c>
      <c r="Q583" s="95">
        <f t="shared" si="949"/>
        <v>0</v>
      </c>
      <c r="R583" s="95">
        <f t="shared" si="949"/>
        <v>351</v>
      </c>
      <c r="S583" s="95">
        <f t="shared" si="949"/>
        <v>458</v>
      </c>
      <c r="T583" s="95">
        <f t="shared" si="949"/>
        <v>809</v>
      </c>
      <c r="U583" s="95">
        <f t="shared" si="949"/>
        <v>0</v>
      </c>
      <c r="V583" s="95">
        <f t="shared" ref="U583:Z584" si="950">V584</f>
        <v>809</v>
      </c>
      <c r="W583" s="95">
        <f t="shared" si="949"/>
        <v>0</v>
      </c>
      <c r="X583" s="95">
        <f t="shared" si="950"/>
        <v>809</v>
      </c>
      <c r="Y583" s="95">
        <f t="shared" si="949"/>
        <v>0</v>
      </c>
      <c r="Z583" s="95">
        <f t="shared" si="950"/>
        <v>809</v>
      </c>
    </row>
    <row r="584" spans="1:26" ht="33" x14ac:dyDescent="0.25">
      <c r="A584" s="20" t="s">
        <v>100</v>
      </c>
      <c r="B584" s="17" t="s">
        <v>330</v>
      </c>
      <c r="C584" s="17" t="s">
        <v>3</v>
      </c>
      <c r="D584" s="37" t="s">
        <v>362</v>
      </c>
      <c r="E584" s="17" t="s">
        <v>101</v>
      </c>
      <c r="F584" s="95">
        <f t="shared" si="949"/>
        <v>351</v>
      </c>
      <c r="G584" s="95">
        <f t="shared" si="949"/>
        <v>0</v>
      </c>
      <c r="H584" s="95">
        <f t="shared" si="949"/>
        <v>351</v>
      </c>
      <c r="I584" s="95">
        <f t="shared" si="949"/>
        <v>0</v>
      </c>
      <c r="J584" s="95">
        <f t="shared" si="949"/>
        <v>351</v>
      </c>
      <c r="K584" s="95">
        <f t="shared" si="949"/>
        <v>0</v>
      </c>
      <c r="L584" s="95">
        <f t="shared" si="949"/>
        <v>351</v>
      </c>
      <c r="M584" s="95">
        <f t="shared" si="949"/>
        <v>0</v>
      </c>
      <c r="N584" s="95">
        <f t="shared" si="949"/>
        <v>351</v>
      </c>
      <c r="O584" s="95">
        <f t="shared" si="949"/>
        <v>0</v>
      </c>
      <c r="P584" s="95">
        <f t="shared" si="949"/>
        <v>351</v>
      </c>
      <c r="Q584" s="95">
        <f t="shared" si="949"/>
        <v>0</v>
      </c>
      <c r="R584" s="129">
        <f t="shared" si="949"/>
        <v>351</v>
      </c>
      <c r="S584" s="95">
        <f t="shared" si="949"/>
        <v>458</v>
      </c>
      <c r="T584" s="95">
        <f t="shared" si="949"/>
        <v>809</v>
      </c>
      <c r="U584" s="95">
        <f t="shared" si="950"/>
        <v>0</v>
      </c>
      <c r="V584" s="95">
        <f t="shared" si="950"/>
        <v>809</v>
      </c>
      <c r="W584" s="95">
        <f t="shared" si="950"/>
        <v>0</v>
      </c>
      <c r="X584" s="95">
        <f t="shared" si="950"/>
        <v>809</v>
      </c>
      <c r="Y584" s="95">
        <f t="shared" si="950"/>
        <v>0</v>
      </c>
      <c r="Z584" s="95">
        <f t="shared" si="950"/>
        <v>809</v>
      </c>
    </row>
    <row r="585" spans="1:26" ht="16.5" x14ac:dyDescent="0.25">
      <c r="A585" s="25" t="s">
        <v>228</v>
      </c>
      <c r="B585" s="17" t="s">
        <v>330</v>
      </c>
      <c r="C585" s="17" t="s">
        <v>3</v>
      </c>
      <c r="D585" s="37" t="s">
        <v>362</v>
      </c>
      <c r="E585" s="17" t="s">
        <v>229</v>
      </c>
      <c r="F585" s="95">
        <v>351</v>
      </c>
      <c r="G585" s="95">
        <v>0</v>
      </c>
      <c r="H585" s="95">
        <f>F585+G585</f>
        <v>351</v>
      </c>
      <c r="I585" s="95">
        <v>0</v>
      </c>
      <c r="J585" s="95">
        <f>H585+I585</f>
        <v>351</v>
      </c>
      <c r="K585" s="95">
        <v>0</v>
      </c>
      <c r="L585" s="95">
        <f>J585+K585</f>
        <v>351</v>
      </c>
      <c r="M585" s="95">
        <v>0</v>
      </c>
      <c r="N585" s="95">
        <f>L585+M585</f>
        <v>351</v>
      </c>
      <c r="O585" s="95">
        <v>0</v>
      </c>
      <c r="P585" s="95">
        <f>N585+O585</f>
        <v>351</v>
      </c>
      <c r="Q585" s="95">
        <v>0</v>
      </c>
      <c r="R585" s="129">
        <f>P585+Q585</f>
        <v>351</v>
      </c>
      <c r="S585" s="95">
        <v>458</v>
      </c>
      <c r="T585" s="95">
        <f>R585+S585</f>
        <v>809</v>
      </c>
      <c r="U585" s="95">
        <v>0</v>
      </c>
      <c r="V585" s="95">
        <f>T585+U585</f>
        <v>809</v>
      </c>
      <c r="W585" s="95">
        <v>0</v>
      </c>
      <c r="X585" s="95">
        <f>V585+W585</f>
        <v>809</v>
      </c>
      <c r="Y585" s="95">
        <v>0</v>
      </c>
      <c r="Z585" s="95">
        <f>X585+Y585</f>
        <v>809</v>
      </c>
    </row>
    <row r="586" spans="1:26" ht="16.5" x14ac:dyDescent="0.25">
      <c r="A586" s="20" t="s">
        <v>363</v>
      </c>
      <c r="B586" s="17" t="s">
        <v>330</v>
      </c>
      <c r="C586" s="17" t="s">
        <v>3</v>
      </c>
      <c r="D586" s="37" t="s">
        <v>364</v>
      </c>
      <c r="E586" s="70" t="s">
        <v>58</v>
      </c>
      <c r="F586" s="95">
        <f t="shared" ref="F586:Y587" si="951">F587</f>
        <v>94</v>
      </c>
      <c r="G586" s="95">
        <f t="shared" si="951"/>
        <v>0</v>
      </c>
      <c r="H586" s="95">
        <f t="shared" si="951"/>
        <v>94</v>
      </c>
      <c r="I586" s="95">
        <f t="shared" si="951"/>
        <v>0</v>
      </c>
      <c r="J586" s="95">
        <f t="shared" si="951"/>
        <v>94</v>
      </c>
      <c r="K586" s="95">
        <f t="shared" si="951"/>
        <v>0</v>
      </c>
      <c r="L586" s="95">
        <f t="shared" si="951"/>
        <v>94</v>
      </c>
      <c r="M586" s="95">
        <f t="shared" si="951"/>
        <v>0</v>
      </c>
      <c r="N586" s="95">
        <f t="shared" si="951"/>
        <v>94</v>
      </c>
      <c r="O586" s="95">
        <f t="shared" si="951"/>
        <v>0</v>
      </c>
      <c r="P586" s="95">
        <f t="shared" si="951"/>
        <v>94</v>
      </c>
      <c r="Q586" s="95">
        <f t="shared" si="951"/>
        <v>0</v>
      </c>
      <c r="R586" s="95">
        <f t="shared" si="951"/>
        <v>94</v>
      </c>
      <c r="S586" s="95">
        <f t="shared" si="951"/>
        <v>0</v>
      </c>
      <c r="T586" s="95">
        <f t="shared" si="951"/>
        <v>94</v>
      </c>
      <c r="U586" s="95">
        <f t="shared" si="951"/>
        <v>0</v>
      </c>
      <c r="V586" s="95">
        <f t="shared" ref="U586:Z587" si="952">V587</f>
        <v>94</v>
      </c>
      <c r="W586" s="95">
        <f t="shared" si="951"/>
        <v>0</v>
      </c>
      <c r="X586" s="95">
        <f t="shared" si="952"/>
        <v>94</v>
      </c>
      <c r="Y586" s="95">
        <f t="shared" si="951"/>
        <v>0</v>
      </c>
      <c r="Z586" s="95">
        <f t="shared" si="952"/>
        <v>94</v>
      </c>
    </row>
    <row r="587" spans="1:26" ht="33" x14ac:dyDescent="0.25">
      <c r="A587" s="20" t="s">
        <v>100</v>
      </c>
      <c r="B587" s="17" t="s">
        <v>330</v>
      </c>
      <c r="C587" s="17" t="s">
        <v>3</v>
      </c>
      <c r="D587" s="37" t="s">
        <v>364</v>
      </c>
      <c r="E587" s="17" t="s">
        <v>101</v>
      </c>
      <c r="F587" s="95">
        <f t="shared" si="951"/>
        <v>94</v>
      </c>
      <c r="G587" s="95">
        <f t="shared" si="951"/>
        <v>0</v>
      </c>
      <c r="H587" s="95">
        <f t="shared" si="951"/>
        <v>94</v>
      </c>
      <c r="I587" s="95">
        <f t="shared" si="951"/>
        <v>0</v>
      </c>
      <c r="J587" s="95">
        <f t="shared" si="951"/>
        <v>94</v>
      </c>
      <c r="K587" s="95">
        <f t="shared" si="951"/>
        <v>0</v>
      </c>
      <c r="L587" s="95">
        <f t="shared" si="951"/>
        <v>94</v>
      </c>
      <c r="M587" s="95">
        <f t="shared" si="951"/>
        <v>0</v>
      </c>
      <c r="N587" s="95">
        <f t="shared" si="951"/>
        <v>94</v>
      </c>
      <c r="O587" s="95">
        <f t="shared" si="951"/>
        <v>0</v>
      </c>
      <c r="P587" s="95">
        <f t="shared" si="951"/>
        <v>94</v>
      </c>
      <c r="Q587" s="95">
        <f t="shared" si="951"/>
        <v>0</v>
      </c>
      <c r="R587" s="129">
        <f t="shared" si="951"/>
        <v>94</v>
      </c>
      <c r="S587" s="95">
        <f t="shared" si="951"/>
        <v>0</v>
      </c>
      <c r="T587" s="95">
        <f t="shared" si="951"/>
        <v>94</v>
      </c>
      <c r="U587" s="95">
        <f t="shared" si="952"/>
        <v>0</v>
      </c>
      <c r="V587" s="95">
        <f t="shared" si="952"/>
        <v>94</v>
      </c>
      <c r="W587" s="95">
        <f t="shared" si="952"/>
        <v>0</v>
      </c>
      <c r="X587" s="95">
        <f t="shared" si="952"/>
        <v>94</v>
      </c>
      <c r="Y587" s="95">
        <f t="shared" si="952"/>
        <v>0</v>
      </c>
      <c r="Z587" s="95">
        <f t="shared" si="952"/>
        <v>94</v>
      </c>
    </row>
    <row r="588" spans="1:26" ht="16.5" x14ac:dyDescent="0.25">
      <c r="A588" s="25" t="s">
        <v>228</v>
      </c>
      <c r="B588" s="17" t="s">
        <v>330</v>
      </c>
      <c r="C588" s="17" t="s">
        <v>3</v>
      </c>
      <c r="D588" s="37" t="s">
        <v>364</v>
      </c>
      <c r="E588" s="17" t="s">
        <v>229</v>
      </c>
      <c r="F588" s="95">
        <v>94</v>
      </c>
      <c r="G588" s="95">
        <v>0</v>
      </c>
      <c r="H588" s="95">
        <f>F588+G588</f>
        <v>94</v>
      </c>
      <c r="I588" s="95">
        <v>0</v>
      </c>
      <c r="J588" s="95">
        <f>H588+I588</f>
        <v>94</v>
      </c>
      <c r="K588" s="95">
        <v>0</v>
      </c>
      <c r="L588" s="95">
        <f>J588+K588</f>
        <v>94</v>
      </c>
      <c r="M588" s="95">
        <v>0</v>
      </c>
      <c r="N588" s="95">
        <f>L588+M588</f>
        <v>94</v>
      </c>
      <c r="O588" s="95">
        <v>0</v>
      </c>
      <c r="P588" s="95">
        <f>N588+O588</f>
        <v>94</v>
      </c>
      <c r="Q588" s="95">
        <v>0</v>
      </c>
      <c r="R588" s="129">
        <f>P588+Q588</f>
        <v>94</v>
      </c>
      <c r="S588" s="95">
        <v>0</v>
      </c>
      <c r="T588" s="95">
        <f>R588+S588</f>
        <v>94</v>
      </c>
      <c r="U588" s="95">
        <v>0</v>
      </c>
      <c r="V588" s="95">
        <f>T588+U588</f>
        <v>94</v>
      </c>
      <c r="W588" s="95">
        <v>0</v>
      </c>
      <c r="X588" s="95">
        <f>V588+W588</f>
        <v>94</v>
      </c>
      <c r="Y588" s="95">
        <v>0</v>
      </c>
      <c r="Z588" s="95">
        <f>X588+Y588</f>
        <v>94</v>
      </c>
    </row>
    <row r="589" spans="1:26" ht="17.25" x14ac:dyDescent="0.3">
      <c r="A589" s="15" t="s">
        <v>289</v>
      </c>
      <c r="B589" s="13" t="s">
        <v>330</v>
      </c>
      <c r="C589" s="13" t="s">
        <v>3</v>
      </c>
      <c r="D589" s="34" t="s">
        <v>290</v>
      </c>
      <c r="E589" s="13"/>
      <c r="F589" s="94">
        <f t="shared" ref="F589:Y591" si="953">F590</f>
        <v>5890</v>
      </c>
      <c r="G589" s="94">
        <f t="shared" si="953"/>
        <v>0</v>
      </c>
      <c r="H589" s="94">
        <f t="shared" si="953"/>
        <v>5890</v>
      </c>
      <c r="I589" s="94">
        <f t="shared" si="953"/>
        <v>0</v>
      </c>
      <c r="J589" s="94">
        <f t="shared" si="953"/>
        <v>5890</v>
      </c>
      <c r="K589" s="94">
        <f t="shared" si="953"/>
        <v>0</v>
      </c>
      <c r="L589" s="94">
        <f t="shared" si="953"/>
        <v>5890</v>
      </c>
      <c r="M589" s="95">
        <f t="shared" si="953"/>
        <v>0</v>
      </c>
      <c r="N589" s="94">
        <f t="shared" si="953"/>
        <v>5890</v>
      </c>
      <c r="O589" s="94">
        <f t="shared" si="953"/>
        <v>0</v>
      </c>
      <c r="P589" s="94">
        <f t="shared" si="953"/>
        <v>5890</v>
      </c>
      <c r="Q589" s="94">
        <f t="shared" si="953"/>
        <v>0</v>
      </c>
      <c r="R589" s="94">
        <f t="shared" si="953"/>
        <v>5890</v>
      </c>
      <c r="S589" s="151">
        <f t="shared" si="953"/>
        <v>-633.34995000000004</v>
      </c>
      <c r="T589" s="151">
        <f t="shared" si="953"/>
        <v>5256.6500500000002</v>
      </c>
      <c r="U589" s="151">
        <f t="shared" si="953"/>
        <v>0</v>
      </c>
      <c r="V589" s="151">
        <f t="shared" ref="U589:Z591" si="954">V590</f>
        <v>5256.6500500000002</v>
      </c>
      <c r="W589" s="94">
        <f t="shared" si="953"/>
        <v>0</v>
      </c>
      <c r="X589" s="151">
        <f t="shared" si="954"/>
        <v>5256.6500500000002</v>
      </c>
      <c r="Y589" s="94">
        <f t="shared" si="953"/>
        <v>0</v>
      </c>
      <c r="Z589" s="151">
        <f t="shared" si="954"/>
        <v>5256.6500500000002</v>
      </c>
    </row>
    <row r="590" spans="1:26" ht="33" x14ac:dyDescent="0.25">
      <c r="A590" s="30" t="s">
        <v>365</v>
      </c>
      <c r="B590" s="27" t="s">
        <v>330</v>
      </c>
      <c r="C590" s="27" t="s">
        <v>3</v>
      </c>
      <c r="D590" s="42" t="s">
        <v>366</v>
      </c>
      <c r="E590" s="29" t="s">
        <v>58</v>
      </c>
      <c r="F590" s="96">
        <f t="shared" si="953"/>
        <v>5890</v>
      </c>
      <c r="G590" s="96">
        <f t="shared" si="953"/>
        <v>0</v>
      </c>
      <c r="H590" s="96">
        <f t="shared" si="953"/>
        <v>5890</v>
      </c>
      <c r="I590" s="96">
        <f t="shared" si="953"/>
        <v>0</v>
      </c>
      <c r="J590" s="96">
        <f t="shared" si="953"/>
        <v>5890</v>
      </c>
      <c r="K590" s="96">
        <f t="shared" si="953"/>
        <v>0</v>
      </c>
      <c r="L590" s="96">
        <f t="shared" si="953"/>
        <v>5890</v>
      </c>
      <c r="M590" s="95">
        <f t="shared" si="953"/>
        <v>0</v>
      </c>
      <c r="N590" s="96">
        <f t="shared" si="953"/>
        <v>5890</v>
      </c>
      <c r="O590" s="96">
        <f t="shared" si="953"/>
        <v>0</v>
      </c>
      <c r="P590" s="96">
        <f t="shared" si="953"/>
        <v>5890</v>
      </c>
      <c r="Q590" s="96">
        <f t="shared" si="953"/>
        <v>0</v>
      </c>
      <c r="R590" s="96">
        <f t="shared" si="953"/>
        <v>5890</v>
      </c>
      <c r="S590" s="154">
        <f t="shared" si="953"/>
        <v>-633.34995000000004</v>
      </c>
      <c r="T590" s="154">
        <f t="shared" si="953"/>
        <v>5256.6500500000002</v>
      </c>
      <c r="U590" s="154">
        <f t="shared" si="954"/>
        <v>0</v>
      </c>
      <c r="V590" s="154">
        <f t="shared" si="954"/>
        <v>5256.6500500000002</v>
      </c>
      <c r="W590" s="96">
        <f t="shared" si="954"/>
        <v>0</v>
      </c>
      <c r="X590" s="154">
        <f t="shared" si="954"/>
        <v>5256.6500500000002</v>
      </c>
      <c r="Y590" s="96">
        <f t="shared" si="954"/>
        <v>0</v>
      </c>
      <c r="Z590" s="154">
        <f t="shared" si="954"/>
        <v>5256.6500500000002</v>
      </c>
    </row>
    <row r="591" spans="1:26" ht="33" x14ac:dyDescent="0.25">
      <c r="A591" s="20" t="s">
        <v>100</v>
      </c>
      <c r="B591" s="17" t="s">
        <v>330</v>
      </c>
      <c r="C591" s="17" t="s">
        <v>3</v>
      </c>
      <c r="D591" s="37" t="s">
        <v>366</v>
      </c>
      <c r="E591" s="17" t="s">
        <v>101</v>
      </c>
      <c r="F591" s="95">
        <f t="shared" si="953"/>
        <v>5890</v>
      </c>
      <c r="G591" s="95">
        <f t="shared" si="953"/>
        <v>0</v>
      </c>
      <c r="H591" s="95">
        <f t="shared" si="953"/>
        <v>5890</v>
      </c>
      <c r="I591" s="95">
        <f t="shared" si="953"/>
        <v>0</v>
      </c>
      <c r="J591" s="95">
        <f t="shared" si="953"/>
        <v>5890</v>
      </c>
      <c r="K591" s="95">
        <f t="shared" si="953"/>
        <v>0</v>
      </c>
      <c r="L591" s="95">
        <f t="shared" si="953"/>
        <v>5890</v>
      </c>
      <c r="M591" s="95">
        <f t="shared" si="953"/>
        <v>0</v>
      </c>
      <c r="N591" s="95">
        <f t="shared" si="953"/>
        <v>5890</v>
      </c>
      <c r="O591" s="95">
        <f t="shared" si="953"/>
        <v>0</v>
      </c>
      <c r="P591" s="95">
        <f t="shared" si="953"/>
        <v>5890</v>
      </c>
      <c r="Q591" s="95">
        <f t="shared" si="953"/>
        <v>0</v>
      </c>
      <c r="R591" s="129">
        <f t="shared" si="953"/>
        <v>5890</v>
      </c>
      <c r="S591" s="152">
        <f t="shared" si="953"/>
        <v>-633.34995000000004</v>
      </c>
      <c r="T591" s="152">
        <f t="shared" si="953"/>
        <v>5256.6500500000002</v>
      </c>
      <c r="U591" s="152">
        <f t="shared" si="954"/>
        <v>0</v>
      </c>
      <c r="V591" s="152">
        <f t="shared" si="954"/>
        <v>5256.6500500000002</v>
      </c>
      <c r="W591" s="95">
        <f t="shared" si="954"/>
        <v>0</v>
      </c>
      <c r="X591" s="152">
        <f t="shared" si="954"/>
        <v>5256.6500500000002</v>
      </c>
      <c r="Y591" s="95">
        <f t="shared" si="954"/>
        <v>0</v>
      </c>
      <c r="Z591" s="152">
        <f t="shared" si="954"/>
        <v>5256.6500500000002</v>
      </c>
    </row>
    <row r="592" spans="1:26" ht="16.5" x14ac:dyDescent="0.25">
      <c r="A592" s="25" t="s">
        <v>228</v>
      </c>
      <c r="B592" s="17" t="s">
        <v>330</v>
      </c>
      <c r="C592" s="17" t="s">
        <v>3</v>
      </c>
      <c r="D592" s="37" t="s">
        <v>366</v>
      </c>
      <c r="E592" s="17" t="s">
        <v>229</v>
      </c>
      <c r="F592" s="95">
        <v>5890</v>
      </c>
      <c r="G592" s="95">
        <v>0</v>
      </c>
      <c r="H592" s="95">
        <f>F592+G592</f>
        <v>5890</v>
      </c>
      <c r="I592" s="95">
        <v>0</v>
      </c>
      <c r="J592" s="95">
        <f>H592+I592</f>
        <v>5890</v>
      </c>
      <c r="K592" s="95">
        <v>0</v>
      </c>
      <c r="L592" s="95">
        <f>J592+K592</f>
        <v>5890</v>
      </c>
      <c r="M592" s="95">
        <v>0</v>
      </c>
      <c r="N592" s="95">
        <f>L592+M592</f>
        <v>5890</v>
      </c>
      <c r="O592" s="95">
        <v>0</v>
      </c>
      <c r="P592" s="95">
        <f>N592+O592</f>
        <v>5890</v>
      </c>
      <c r="Q592" s="95">
        <v>0</v>
      </c>
      <c r="R592" s="129">
        <f>P592+Q592</f>
        <v>5890</v>
      </c>
      <c r="S592" s="152">
        <v>-633.34995000000004</v>
      </c>
      <c r="T592" s="152">
        <f>R592+S592</f>
        <v>5256.6500500000002</v>
      </c>
      <c r="U592" s="152">
        <v>0</v>
      </c>
      <c r="V592" s="152">
        <f>T592+U592</f>
        <v>5256.6500500000002</v>
      </c>
      <c r="W592" s="95">
        <v>0</v>
      </c>
      <c r="X592" s="152">
        <f>V592+W592</f>
        <v>5256.6500500000002</v>
      </c>
      <c r="Y592" s="95">
        <v>0</v>
      </c>
      <c r="Z592" s="152">
        <f>X592+Y592</f>
        <v>5256.6500500000002</v>
      </c>
    </row>
    <row r="593" spans="1:26" ht="33" x14ac:dyDescent="0.25">
      <c r="A593" s="51" t="s">
        <v>141</v>
      </c>
      <c r="B593" s="45" t="s">
        <v>330</v>
      </c>
      <c r="C593" s="45" t="s">
        <v>3</v>
      </c>
      <c r="D593" s="52" t="s">
        <v>142</v>
      </c>
      <c r="E593" s="17"/>
      <c r="F593" s="97">
        <f t="shared" ref="F593:Y595" si="955">F594</f>
        <v>655.5</v>
      </c>
      <c r="G593" s="97">
        <f t="shared" si="955"/>
        <v>0</v>
      </c>
      <c r="H593" s="97">
        <f t="shared" si="955"/>
        <v>655.5</v>
      </c>
      <c r="I593" s="97">
        <f t="shared" si="955"/>
        <v>0</v>
      </c>
      <c r="J593" s="97">
        <f t="shared" si="955"/>
        <v>655.5</v>
      </c>
      <c r="K593" s="97">
        <f t="shared" si="955"/>
        <v>0</v>
      </c>
      <c r="L593" s="97">
        <f t="shared" si="955"/>
        <v>655.5</v>
      </c>
      <c r="M593" s="95">
        <f t="shared" si="955"/>
        <v>0</v>
      </c>
      <c r="N593" s="97">
        <f t="shared" si="955"/>
        <v>655.5</v>
      </c>
      <c r="O593" s="97">
        <f t="shared" si="955"/>
        <v>0</v>
      </c>
      <c r="P593" s="97">
        <f t="shared" si="955"/>
        <v>655.5</v>
      </c>
      <c r="Q593" s="97">
        <f t="shared" si="955"/>
        <v>0</v>
      </c>
      <c r="R593" s="97">
        <f t="shared" si="955"/>
        <v>655.5</v>
      </c>
      <c r="S593" s="97">
        <f t="shared" si="955"/>
        <v>0</v>
      </c>
      <c r="T593" s="97">
        <f t="shared" si="955"/>
        <v>655.5</v>
      </c>
      <c r="U593" s="97">
        <f t="shared" si="955"/>
        <v>0</v>
      </c>
      <c r="V593" s="97">
        <f t="shared" ref="U593:Z595" si="956">V594</f>
        <v>655.5</v>
      </c>
      <c r="W593" s="97">
        <f t="shared" si="955"/>
        <v>0</v>
      </c>
      <c r="X593" s="97">
        <f t="shared" si="956"/>
        <v>655.5</v>
      </c>
      <c r="Y593" s="97">
        <f t="shared" si="955"/>
        <v>0</v>
      </c>
      <c r="Z593" s="97">
        <f t="shared" si="956"/>
        <v>655.5</v>
      </c>
    </row>
    <row r="594" spans="1:26" ht="17.25" x14ac:dyDescent="0.3">
      <c r="A594" s="41" t="s">
        <v>367</v>
      </c>
      <c r="B594" s="13" t="s">
        <v>330</v>
      </c>
      <c r="C594" s="13" t="s">
        <v>3</v>
      </c>
      <c r="D594" s="34" t="s">
        <v>368</v>
      </c>
      <c r="E594" s="24" t="s">
        <v>58</v>
      </c>
      <c r="F594" s="94">
        <f t="shared" si="955"/>
        <v>655.5</v>
      </c>
      <c r="G594" s="94">
        <f t="shared" si="955"/>
        <v>0</v>
      </c>
      <c r="H594" s="94">
        <f t="shared" si="955"/>
        <v>655.5</v>
      </c>
      <c r="I594" s="94">
        <f t="shared" si="955"/>
        <v>0</v>
      </c>
      <c r="J594" s="94">
        <f t="shared" si="955"/>
        <v>655.5</v>
      </c>
      <c r="K594" s="94">
        <f t="shared" si="955"/>
        <v>0</v>
      </c>
      <c r="L594" s="94">
        <f t="shared" si="955"/>
        <v>655.5</v>
      </c>
      <c r="M594" s="95">
        <f t="shared" si="955"/>
        <v>0</v>
      </c>
      <c r="N594" s="93">
        <f t="shared" si="955"/>
        <v>655.5</v>
      </c>
      <c r="O594" s="93">
        <f t="shared" si="955"/>
        <v>0</v>
      </c>
      <c r="P594" s="93">
        <f t="shared" si="955"/>
        <v>655.5</v>
      </c>
      <c r="Q594" s="93">
        <f t="shared" si="955"/>
        <v>0</v>
      </c>
      <c r="R594" s="93">
        <f t="shared" si="955"/>
        <v>655.5</v>
      </c>
      <c r="S594" s="93">
        <f t="shared" si="955"/>
        <v>0</v>
      </c>
      <c r="T594" s="93">
        <f t="shared" si="955"/>
        <v>655.5</v>
      </c>
      <c r="U594" s="93">
        <f t="shared" si="956"/>
        <v>0</v>
      </c>
      <c r="V594" s="93">
        <f t="shared" si="956"/>
        <v>655.5</v>
      </c>
      <c r="W594" s="93">
        <f t="shared" si="956"/>
        <v>0</v>
      </c>
      <c r="X594" s="93">
        <f t="shared" si="956"/>
        <v>655.5</v>
      </c>
      <c r="Y594" s="93">
        <f t="shared" si="956"/>
        <v>0</v>
      </c>
      <c r="Z594" s="93">
        <f t="shared" si="956"/>
        <v>655.5</v>
      </c>
    </row>
    <row r="595" spans="1:26" ht="33" x14ac:dyDescent="0.25">
      <c r="A595" s="20" t="s">
        <v>100</v>
      </c>
      <c r="B595" s="17" t="s">
        <v>330</v>
      </c>
      <c r="C595" s="17" t="s">
        <v>3</v>
      </c>
      <c r="D595" s="37" t="s">
        <v>368</v>
      </c>
      <c r="E595" s="17" t="s">
        <v>101</v>
      </c>
      <c r="F595" s="95">
        <f t="shared" si="955"/>
        <v>655.5</v>
      </c>
      <c r="G595" s="95">
        <f t="shared" si="955"/>
        <v>0</v>
      </c>
      <c r="H595" s="95">
        <f t="shared" si="955"/>
        <v>655.5</v>
      </c>
      <c r="I595" s="95">
        <f t="shared" si="955"/>
        <v>0</v>
      </c>
      <c r="J595" s="95">
        <f t="shared" si="955"/>
        <v>655.5</v>
      </c>
      <c r="K595" s="95">
        <f t="shared" si="955"/>
        <v>0</v>
      </c>
      <c r="L595" s="95">
        <f t="shared" si="955"/>
        <v>655.5</v>
      </c>
      <c r="M595" s="95">
        <f t="shared" si="955"/>
        <v>0</v>
      </c>
      <c r="N595" s="95">
        <f t="shared" si="955"/>
        <v>655.5</v>
      </c>
      <c r="O595" s="95">
        <f t="shared" si="955"/>
        <v>0</v>
      </c>
      <c r="P595" s="95">
        <f t="shared" si="955"/>
        <v>655.5</v>
      </c>
      <c r="Q595" s="95">
        <f t="shared" si="955"/>
        <v>0</v>
      </c>
      <c r="R595" s="129">
        <f t="shared" si="955"/>
        <v>655.5</v>
      </c>
      <c r="S595" s="95">
        <f t="shared" si="955"/>
        <v>0</v>
      </c>
      <c r="T595" s="95">
        <f t="shared" si="955"/>
        <v>655.5</v>
      </c>
      <c r="U595" s="95">
        <f t="shared" si="956"/>
        <v>0</v>
      </c>
      <c r="V595" s="95">
        <f t="shared" si="956"/>
        <v>655.5</v>
      </c>
      <c r="W595" s="95">
        <f t="shared" si="956"/>
        <v>0</v>
      </c>
      <c r="X595" s="95">
        <f t="shared" si="956"/>
        <v>655.5</v>
      </c>
      <c r="Y595" s="95">
        <f t="shared" si="956"/>
        <v>0</v>
      </c>
      <c r="Z595" s="95">
        <f t="shared" si="956"/>
        <v>655.5</v>
      </c>
    </row>
    <row r="596" spans="1:26" ht="16.5" x14ac:dyDescent="0.25">
      <c r="A596" s="25" t="s">
        <v>228</v>
      </c>
      <c r="B596" s="17" t="s">
        <v>330</v>
      </c>
      <c r="C596" s="17" t="s">
        <v>3</v>
      </c>
      <c r="D596" s="37" t="s">
        <v>368</v>
      </c>
      <c r="E596" s="17" t="s">
        <v>229</v>
      </c>
      <c r="F596" s="95">
        <v>655.5</v>
      </c>
      <c r="G596" s="95">
        <v>0</v>
      </c>
      <c r="H596" s="95">
        <f>F596+G596</f>
        <v>655.5</v>
      </c>
      <c r="I596" s="95">
        <v>0</v>
      </c>
      <c r="J596" s="95">
        <f>H596+I596</f>
        <v>655.5</v>
      </c>
      <c r="K596" s="95">
        <v>0</v>
      </c>
      <c r="L596" s="95">
        <f>J596+K596</f>
        <v>655.5</v>
      </c>
      <c r="M596" s="95">
        <v>0</v>
      </c>
      <c r="N596" s="95">
        <f>L596+M596</f>
        <v>655.5</v>
      </c>
      <c r="O596" s="95">
        <v>0</v>
      </c>
      <c r="P596" s="95">
        <f>N596+O596</f>
        <v>655.5</v>
      </c>
      <c r="Q596" s="95">
        <v>0</v>
      </c>
      <c r="R596" s="129">
        <f>P596+Q596</f>
        <v>655.5</v>
      </c>
      <c r="S596" s="95">
        <v>0</v>
      </c>
      <c r="T596" s="95">
        <f>R596+S596</f>
        <v>655.5</v>
      </c>
      <c r="U596" s="95">
        <v>0</v>
      </c>
      <c r="V596" s="95">
        <f>T596+U596</f>
        <v>655.5</v>
      </c>
      <c r="W596" s="95">
        <v>0</v>
      </c>
      <c r="X596" s="95">
        <f>V596+W596</f>
        <v>655.5</v>
      </c>
      <c r="Y596" s="95">
        <v>0</v>
      </c>
      <c r="Z596" s="95">
        <f>X596+Y596</f>
        <v>655.5</v>
      </c>
    </row>
    <row r="597" spans="1:26" ht="16.5" x14ac:dyDescent="0.25">
      <c r="A597" s="21" t="s">
        <v>369</v>
      </c>
      <c r="B597" s="23" t="s">
        <v>82</v>
      </c>
      <c r="C597" s="9" t="s">
        <v>4</v>
      </c>
      <c r="D597" s="10" t="s">
        <v>58</v>
      </c>
      <c r="E597" s="23" t="s">
        <v>58</v>
      </c>
      <c r="F597" s="93">
        <f t="shared" ref="F597:H597" si="957">F598+F604</f>
        <v>24169</v>
      </c>
      <c r="G597" s="93">
        <f t="shared" si="957"/>
        <v>0</v>
      </c>
      <c r="H597" s="93">
        <f t="shared" si="957"/>
        <v>24169</v>
      </c>
      <c r="I597" s="93">
        <f t="shared" ref="I597:J597" si="958">I598+I604</f>
        <v>1000</v>
      </c>
      <c r="J597" s="93">
        <f t="shared" si="958"/>
        <v>25169</v>
      </c>
      <c r="K597" s="93">
        <f t="shared" ref="K597:L597" si="959">K598+K604</f>
        <v>0</v>
      </c>
      <c r="L597" s="93">
        <f t="shared" si="959"/>
        <v>25169</v>
      </c>
      <c r="M597" s="95">
        <f t="shared" ref="M597:N597" si="960">M598+M604</f>
        <v>0</v>
      </c>
      <c r="N597" s="93">
        <f t="shared" si="960"/>
        <v>25169</v>
      </c>
      <c r="O597" s="93">
        <f t="shared" ref="O597:P597" si="961">O598+O604</f>
        <v>3640</v>
      </c>
      <c r="P597" s="93">
        <f t="shared" si="961"/>
        <v>28809</v>
      </c>
      <c r="Q597" s="93">
        <f t="shared" ref="Q597:R597" si="962">Q598+Q604</f>
        <v>0</v>
      </c>
      <c r="R597" s="93">
        <f t="shared" si="962"/>
        <v>28809</v>
      </c>
      <c r="S597" s="93">
        <f t="shared" ref="S597:T597" si="963">S598+S604</f>
        <v>0</v>
      </c>
      <c r="T597" s="93">
        <f t="shared" si="963"/>
        <v>28809</v>
      </c>
      <c r="U597" s="93">
        <f t="shared" ref="U597:V597" si="964">U598+U604</f>
        <v>0</v>
      </c>
      <c r="V597" s="93">
        <f t="shared" si="964"/>
        <v>28809</v>
      </c>
      <c r="W597" s="93">
        <f t="shared" ref="W597:X597" si="965">W598+W604</f>
        <v>0</v>
      </c>
      <c r="X597" s="93">
        <f t="shared" si="965"/>
        <v>28809</v>
      </c>
      <c r="Y597" s="93">
        <f t="shared" ref="Y597:Z597" si="966">Y598+Y604</f>
        <v>0</v>
      </c>
      <c r="Z597" s="93">
        <f t="shared" si="966"/>
        <v>28809</v>
      </c>
    </row>
    <row r="598" spans="1:26" ht="16.5" x14ac:dyDescent="0.25">
      <c r="A598" s="21" t="s">
        <v>370</v>
      </c>
      <c r="B598" s="23" t="s">
        <v>82</v>
      </c>
      <c r="C598" s="9" t="s">
        <v>3</v>
      </c>
      <c r="D598" s="10" t="s">
        <v>58</v>
      </c>
      <c r="E598" s="23" t="s">
        <v>58</v>
      </c>
      <c r="F598" s="93">
        <f t="shared" ref="F598:Y602" si="967">F599</f>
        <v>6004</v>
      </c>
      <c r="G598" s="93">
        <f t="shared" si="967"/>
        <v>0</v>
      </c>
      <c r="H598" s="93">
        <f t="shared" si="967"/>
        <v>6004</v>
      </c>
      <c r="I598" s="93">
        <f t="shared" si="967"/>
        <v>1000</v>
      </c>
      <c r="J598" s="93">
        <f t="shared" si="967"/>
        <v>7004</v>
      </c>
      <c r="K598" s="93">
        <f t="shared" si="967"/>
        <v>0</v>
      </c>
      <c r="L598" s="93">
        <f t="shared" si="967"/>
        <v>7004</v>
      </c>
      <c r="M598" s="95">
        <f t="shared" si="967"/>
        <v>0</v>
      </c>
      <c r="N598" s="93">
        <f t="shared" si="967"/>
        <v>7004</v>
      </c>
      <c r="O598" s="93">
        <f t="shared" si="967"/>
        <v>0</v>
      </c>
      <c r="P598" s="93">
        <f t="shared" si="967"/>
        <v>7004</v>
      </c>
      <c r="Q598" s="93">
        <f t="shared" si="967"/>
        <v>0</v>
      </c>
      <c r="R598" s="93">
        <f t="shared" si="967"/>
        <v>7004</v>
      </c>
      <c r="S598" s="93">
        <f t="shared" si="967"/>
        <v>0</v>
      </c>
      <c r="T598" s="93">
        <f t="shared" si="967"/>
        <v>7004</v>
      </c>
      <c r="U598" s="93">
        <f t="shared" si="967"/>
        <v>0</v>
      </c>
      <c r="V598" s="93">
        <f t="shared" ref="U598:Z602" si="968">V599</f>
        <v>7004</v>
      </c>
      <c r="W598" s="93">
        <f t="shared" si="967"/>
        <v>0</v>
      </c>
      <c r="X598" s="93">
        <f t="shared" si="968"/>
        <v>7004</v>
      </c>
      <c r="Y598" s="93">
        <f t="shared" si="967"/>
        <v>0</v>
      </c>
      <c r="Z598" s="93">
        <f t="shared" si="968"/>
        <v>7004</v>
      </c>
    </row>
    <row r="599" spans="1:26" ht="16.5" x14ac:dyDescent="0.25">
      <c r="A599" s="21" t="s">
        <v>61</v>
      </c>
      <c r="B599" s="9" t="s">
        <v>82</v>
      </c>
      <c r="C599" s="9" t="s">
        <v>3</v>
      </c>
      <c r="D599" s="10" t="s">
        <v>62</v>
      </c>
      <c r="E599" s="23"/>
      <c r="F599" s="93">
        <f t="shared" si="967"/>
        <v>6004</v>
      </c>
      <c r="G599" s="93">
        <f t="shared" si="967"/>
        <v>0</v>
      </c>
      <c r="H599" s="93">
        <f t="shared" si="967"/>
        <v>6004</v>
      </c>
      <c r="I599" s="93">
        <f t="shared" si="967"/>
        <v>1000</v>
      </c>
      <c r="J599" s="93">
        <f t="shared" si="967"/>
        <v>7004</v>
      </c>
      <c r="K599" s="93">
        <f t="shared" si="967"/>
        <v>0</v>
      </c>
      <c r="L599" s="93">
        <f t="shared" si="967"/>
        <v>7004</v>
      </c>
      <c r="M599" s="95">
        <f t="shared" si="967"/>
        <v>0</v>
      </c>
      <c r="N599" s="93">
        <f t="shared" si="967"/>
        <v>7004</v>
      </c>
      <c r="O599" s="93">
        <f t="shared" si="967"/>
        <v>0</v>
      </c>
      <c r="P599" s="93">
        <f t="shared" si="967"/>
        <v>7004</v>
      </c>
      <c r="Q599" s="93">
        <f t="shared" si="967"/>
        <v>0</v>
      </c>
      <c r="R599" s="93">
        <f t="shared" si="967"/>
        <v>7004</v>
      </c>
      <c r="S599" s="93">
        <f t="shared" si="967"/>
        <v>0</v>
      </c>
      <c r="T599" s="93">
        <f t="shared" si="967"/>
        <v>7004</v>
      </c>
      <c r="U599" s="93">
        <f t="shared" si="968"/>
        <v>0</v>
      </c>
      <c r="V599" s="93">
        <f t="shared" si="968"/>
        <v>7004</v>
      </c>
      <c r="W599" s="93">
        <f t="shared" si="968"/>
        <v>0</v>
      </c>
      <c r="X599" s="93">
        <f t="shared" si="968"/>
        <v>7004</v>
      </c>
      <c r="Y599" s="93">
        <f t="shared" si="968"/>
        <v>0</v>
      </c>
      <c r="Z599" s="93">
        <f t="shared" si="968"/>
        <v>7004</v>
      </c>
    </row>
    <row r="600" spans="1:26" ht="17.25" x14ac:dyDescent="0.3">
      <c r="A600" s="75" t="s">
        <v>371</v>
      </c>
      <c r="B600" s="24" t="s">
        <v>82</v>
      </c>
      <c r="C600" s="13" t="s">
        <v>3</v>
      </c>
      <c r="D600" s="34" t="s">
        <v>372</v>
      </c>
      <c r="E600" s="24" t="s">
        <v>58</v>
      </c>
      <c r="F600" s="94">
        <f t="shared" si="967"/>
        <v>6004</v>
      </c>
      <c r="G600" s="94">
        <f t="shared" si="967"/>
        <v>0</v>
      </c>
      <c r="H600" s="94">
        <f t="shared" si="967"/>
        <v>6004</v>
      </c>
      <c r="I600" s="94">
        <f t="shared" si="967"/>
        <v>1000</v>
      </c>
      <c r="J600" s="94">
        <f t="shared" si="967"/>
        <v>7004</v>
      </c>
      <c r="K600" s="94">
        <f t="shared" si="967"/>
        <v>0</v>
      </c>
      <c r="L600" s="94">
        <f t="shared" si="967"/>
        <v>7004</v>
      </c>
      <c r="M600" s="95">
        <f t="shared" si="967"/>
        <v>0</v>
      </c>
      <c r="N600" s="94">
        <f t="shared" si="967"/>
        <v>7004</v>
      </c>
      <c r="O600" s="94">
        <f t="shared" si="967"/>
        <v>0</v>
      </c>
      <c r="P600" s="94">
        <f t="shared" si="967"/>
        <v>7004</v>
      </c>
      <c r="Q600" s="94">
        <f t="shared" si="967"/>
        <v>0</v>
      </c>
      <c r="R600" s="94">
        <f t="shared" si="967"/>
        <v>7004</v>
      </c>
      <c r="S600" s="94">
        <f t="shared" si="967"/>
        <v>0</v>
      </c>
      <c r="T600" s="94">
        <f t="shared" si="967"/>
        <v>7004</v>
      </c>
      <c r="U600" s="94">
        <f t="shared" si="968"/>
        <v>0</v>
      </c>
      <c r="V600" s="94">
        <f t="shared" si="968"/>
        <v>7004</v>
      </c>
      <c r="W600" s="94">
        <f t="shared" si="968"/>
        <v>0</v>
      </c>
      <c r="X600" s="94">
        <f t="shared" si="968"/>
        <v>7004</v>
      </c>
      <c r="Y600" s="94">
        <f t="shared" si="968"/>
        <v>0</v>
      </c>
      <c r="Z600" s="94">
        <f t="shared" si="968"/>
        <v>7004</v>
      </c>
    </row>
    <row r="601" spans="1:26" ht="49.5" x14ac:dyDescent="0.25">
      <c r="A601" s="76" t="s">
        <v>373</v>
      </c>
      <c r="B601" s="29" t="s">
        <v>82</v>
      </c>
      <c r="C601" s="27" t="s">
        <v>3</v>
      </c>
      <c r="D601" s="42" t="s">
        <v>374</v>
      </c>
      <c r="E601" s="27" t="s">
        <v>58</v>
      </c>
      <c r="F601" s="96">
        <f t="shared" si="967"/>
        <v>6004</v>
      </c>
      <c r="G601" s="96">
        <f t="shared" si="967"/>
        <v>0</v>
      </c>
      <c r="H601" s="96">
        <f t="shared" si="967"/>
        <v>6004</v>
      </c>
      <c r="I601" s="96">
        <f t="shared" si="967"/>
        <v>1000</v>
      </c>
      <c r="J601" s="96">
        <f t="shared" si="967"/>
        <v>7004</v>
      </c>
      <c r="K601" s="96">
        <f t="shared" si="967"/>
        <v>0</v>
      </c>
      <c r="L601" s="96">
        <f t="shared" si="967"/>
        <v>7004</v>
      </c>
      <c r="M601" s="95">
        <f t="shared" si="967"/>
        <v>0</v>
      </c>
      <c r="N601" s="96">
        <f t="shared" si="967"/>
        <v>7004</v>
      </c>
      <c r="O601" s="96">
        <f t="shared" si="967"/>
        <v>0</v>
      </c>
      <c r="P601" s="96">
        <f t="shared" si="967"/>
        <v>7004</v>
      </c>
      <c r="Q601" s="96">
        <f t="shared" si="967"/>
        <v>0</v>
      </c>
      <c r="R601" s="96">
        <f t="shared" si="967"/>
        <v>7004</v>
      </c>
      <c r="S601" s="96">
        <f t="shared" si="967"/>
        <v>0</v>
      </c>
      <c r="T601" s="96">
        <f t="shared" si="967"/>
        <v>7004</v>
      </c>
      <c r="U601" s="96">
        <f t="shared" si="968"/>
        <v>0</v>
      </c>
      <c r="V601" s="96">
        <f t="shared" si="968"/>
        <v>7004</v>
      </c>
      <c r="W601" s="96">
        <f t="shared" si="968"/>
        <v>0</v>
      </c>
      <c r="X601" s="96">
        <f t="shared" si="968"/>
        <v>7004</v>
      </c>
      <c r="Y601" s="96">
        <f t="shared" si="968"/>
        <v>0</v>
      </c>
      <c r="Z601" s="96">
        <f t="shared" si="968"/>
        <v>7004</v>
      </c>
    </row>
    <row r="602" spans="1:26" ht="16.5" x14ac:dyDescent="0.25">
      <c r="A602" s="16" t="s">
        <v>375</v>
      </c>
      <c r="B602" s="19" t="s">
        <v>82</v>
      </c>
      <c r="C602" s="17" t="s">
        <v>3</v>
      </c>
      <c r="D602" s="37" t="s">
        <v>374</v>
      </c>
      <c r="E602" s="17" t="s">
        <v>376</v>
      </c>
      <c r="F602" s="95">
        <f t="shared" si="967"/>
        <v>6004</v>
      </c>
      <c r="G602" s="95">
        <f t="shared" si="967"/>
        <v>0</v>
      </c>
      <c r="H602" s="95">
        <f t="shared" si="967"/>
        <v>6004</v>
      </c>
      <c r="I602" s="95">
        <f t="shared" si="967"/>
        <v>1000</v>
      </c>
      <c r="J602" s="95">
        <f t="shared" si="967"/>
        <v>7004</v>
      </c>
      <c r="K602" s="95">
        <f t="shared" si="967"/>
        <v>0</v>
      </c>
      <c r="L602" s="95">
        <f t="shared" si="967"/>
        <v>7004</v>
      </c>
      <c r="M602" s="95">
        <f t="shared" si="967"/>
        <v>0</v>
      </c>
      <c r="N602" s="95">
        <f t="shared" si="967"/>
        <v>7004</v>
      </c>
      <c r="O602" s="95">
        <f t="shared" si="967"/>
        <v>0</v>
      </c>
      <c r="P602" s="95">
        <f t="shared" si="967"/>
        <v>7004</v>
      </c>
      <c r="Q602" s="95">
        <f t="shared" si="967"/>
        <v>0</v>
      </c>
      <c r="R602" s="129">
        <f t="shared" si="967"/>
        <v>7004</v>
      </c>
      <c r="S602" s="95">
        <f t="shared" si="967"/>
        <v>0</v>
      </c>
      <c r="T602" s="95">
        <f t="shared" si="967"/>
        <v>7004</v>
      </c>
      <c r="U602" s="95">
        <f t="shared" si="968"/>
        <v>0</v>
      </c>
      <c r="V602" s="95">
        <f t="shared" si="968"/>
        <v>7004</v>
      </c>
      <c r="W602" s="95">
        <f t="shared" si="968"/>
        <v>0</v>
      </c>
      <c r="X602" s="95">
        <f t="shared" si="968"/>
        <v>7004</v>
      </c>
      <c r="Y602" s="95">
        <f t="shared" si="968"/>
        <v>0</v>
      </c>
      <c r="Z602" s="95">
        <f t="shared" si="968"/>
        <v>7004</v>
      </c>
    </row>
    <row r="603" spans="1:26" ht="33" x14ac:dyDescent="0.25">
      <c r="A603" s="25" t="s">
        <v>377</v>
      </c>
      <c r="B603" s="19" t="s">
        <v>82</v>
      </c>
      <c r="C603" s="17" t="s">
        <v>3</v>
      </c>
      <c r="D603" s="37" t="s">
        <v>374</v>
      </c>
      <c r="E603" s="17" t="s">
        <v>378</v>
      </c>
      <c r="F603" s="95">
        <v>6004</v>
      </c>
      <c r="G603" s="95">
        <v>0</v>
      </c>
      <c r="H603" s="95">
        <f>F603+G603</f>
        <v>6004</v>
      </c>
      <c r="I603" s="95">
        <v>1000</v>
      </c>
      <c r="J603" s="95">
        <f>H603+I603</f>
        <v>7004</v>
      </c>
      <c r="K603" s="95">
        <v>0</v>
      </c>
      <c r="L603" s="95">
        <f>J603+K603</f>
        <v>7004</v>
      </c>
      <c r="M603" s="95">
        <v>0</v>
      </c>
      <c r="N603" s="95">
        <f>L603+M603</f>
        <v>7004</v>
      </c>
      <c r="O603" s="95">
        <v>0</v>
      </c>
      <c r="P603" s="95">
        <f>N603+O603</f>
        <v>7004</v>
      </c>
      <c r="Q603" s="95">
        <v>0</v>
      </c>
      <c r="R603" s="129">
        <f>P603+Q603</f>
        <v>7004</v>
      </c>
      <c r="S603" s="95">
        <v>0</v>
      </c>
      <c r="T603" s="95">
        <f>R603+S603</f>
        <v>7004</v>
      </c>
      <c r="U603" s="95">
        <v>0</v>
      </c>
      <c r="V603" s="95">
        <f>T603+U603</f>
        <v>7004</v>
      </c>
      <c r="W603" s="95">
        <v>0</v>
      </c>
      <c r="X603" s="95">
        <f>V603+W603</f>
        <v>7004</v>
      </c>
      <c r="Y603" s="95">
        <v>0</v>
      </c>
      <c r="Z603" s="95">
        <f>X603+Y603</f>
        <v>7004</v>
      </c>
    </row>
    <row r="604" spans="1:26" ht="16.5" x14ac:dyDescent="0.25">
      <c r="A604" s="21" t="s">
        <v>379</v>
      </c>
      <c r="B604" s="23" t="s">
        <v>82</v>
      </c>
      <c r="C604" s="9" t="s">
        <v>31</v>
      </c>
      <c r="D604" s="10" t="s">
        <v>58</v>
      </c>
      <c r="E604" s="23" t="s">
        <v>58</v>
      </c>
      <c r="F604" s="93">
        <f t="shared" ref="F604:H604" si="969">F605+F611</f>
        <v>18165</v>
      </c>
      <c r="G604" s="93">
        <f t="shared" si="969"/>
        <v>0</v>
      </c>
      <c r="H604" s="93">
        <f t="shared" si="969"/>
        <v>18165</v>
      </c>
      <c r="I604" s="93">
        <f t="shared" ref="I604:J604" si="970">I605+I611</f>
        <v>0</v>
      </c>
      <c r="J604" s="93">
        <f t="shared" si="970"/>
        <v>18165</v>
      </c>
      <c r="K604" s="93">
        <f t="shared" ref="K604:L604" si="971">K605+K611</f>
        <v>0</v>
      </c>
      <c r="L604" s="93">
        <f t="shared" si="971"/>
        <v>18165</v>
      </c>
      <c r="M604" s="95">
        <f t="shared" ref="M604:N604" si="972">M605+M611</f>
        <v>0</v>
      </c>
      <c r="N604" s="93">
        <f t="shared" si="972"/>
        <v>18165</v>
      </c>
      <c r="O604" s="93">
        <f t="shared" ref="O604:P604" si="973">O605+O611</f>
        <v>3640</v>
      </c>
      <c r="P604" s="93">
        <f t="shared" si="973"/>
        <v>21805</v>
      </c>
      <c r="Q604" s="93">
        <f t="shared" ref="Q604:R604" si="974">Q605+Q611</f>
        <v>0</v>
      </c>
      <c r="R604" s="93">
        <f t="shared" si="974"/>
        <v>21805</v>
      </c>
      <c r="S604" s="93">
        <f t="shared" ref="S604:T604" si="975">S605+S611</f>
        <v>0</v>
      </c>
      <c r="T604" s="93">
        <f t="shared" si="975"/>
        <v>21805</v>
      </c>
      <c r="U604" s="93">
        <f t="shared" ref="U604:V604" si="976">U605+U611</f>
        <v>0</v>
      </c>
      <c r="V604" s="93">
        <f t="shared" si="976"/>
        <v>21805</v>
      </c>
      <c r="W604" s="93">
        <f t="shared" ref="W604:X604" si="977">W605+W611</f>
        <v>0</v>
      </c>
      <c r="X604" s="93">
        <f t="shared" si="977"/>
        <v>21805</v>
      </c>
      <c r="Y604" s="93">
        <f t="shared" ref="Y604:Z604" si="978">Y605+Y611</f>
        <v>0</v>
      </c>
      <c r="Z604" s="93">
        <f t="shared" si="978"/>
        <v>21805</v>
      </c>
    </row>
    <row r="605" spans="1:26" ht="33" x14ac:dyDescent="0.25">
      <c r="A605" s="51" t="s">
        <v>380</v>
      </c>
      <c r="B605" s="47" t="s">
        <v>82</v>
      </c>
      <c r="C605" s="45" t="s">
        <v>31</v>
      </c>
      <c r="D605" s="52" t="s">
        <v>381</v>
      </c>
      <c r="E605" s="47" t="s">
        <v>58</v>
      </c>
      <c r="F605" s="97">
        <f t="shared" ref="F605:Z605" si="979">F606</f>
        <v>3665</v>
      </c>
      <c r="G605" s="97">
        <f t="shared" si="979"/>
        <v>0</v>
      </c>
      <c r="H605" s="97">
        <f t="shared" si="979"/>
        <v>3665</v>
      </c>
      <c r="I605" s="97">
        <f t="shared" si="979"/>
        <v>0</v>
      </c>
      <c r="J605" s="97">
        <f t="shared" si="979"/>
        <v>3665</v>
      </c>
      <c r="K605" s="97">
        <f t="shared" si="979"/>
        <v>0</v>
      </c>
      <c r="L605" s="97">
        <f t="shared" si="979"/>
        <v>3665</v>
      </c>
      <c r="M605" s="95">
        <f t="shared" si="979"/>
        <v>0</v>
      </c>
      <c r="N605" s="97">
        <f t="shared" si="979"/>
        <v>3665</v>
      </c>
      <c r="O605" s="97">
        <f t="shared" si="979"/>
        <v>0</v>
      </c>
      <c r="P605" s="97">
        <f t="shared" si="979"/>
        <v>3665</v>
      </c>
      <c r="Q605" s="97">
        <f t="shared" si="979"/>
        <v>0</v>
      </c>
      <c r="R605" s="97">
        <f t="shared" si="979"/>
        <v>3665</v>
      </c>
      <c r="S605" s="97">
        <f t="shared" si="979"/>
        <v>0</v>
      </c>
      <c r="T605" s="97">
        <f t="shared" si="979"/>
        <v>3665</v>
      </c>
      <c r="U605" s="97">
        <f t="shared" si="979"/>
        <v>0</v>
      </c>
      <c r="V605" s="97">
        <f t="shared" si="979"/>
        <v>3665</v>
      </c>
      <c r="W605" s="97">
        <f t="shared" si="979"/>
        <v>0</v>
      </c>
      <c r="X605" s="97">
        <f t="shared" si="979"/>
        <v>3665</v>
      </c>
      <c r="Y605" s="97">
        <f t="shared" si="979"/>
        <v>0</v>
      </c>
      <c r="Z605" s="97">
        <f t="shared" si="979"/>
        <v>3665</v>
      </c>
    </row>
    <row r="606" spans="1:26" ht="34.5" x14ac:dyDescent="0.3">
      <c r="A606" s="41" t="s">
        <v>382</v>
      </c>
      <c r="B606" s="24" t="s">
        <v>82</v>
      </c>
      <c r="C606" s="13" t="s">
        <v>31</v>
      </c>
      <c r="D606" s="34" t="s">
        <v>383</v>
      </c>
      <c r="E606" s="24" t="s">
        <v>58</v>
      </c>
      <c r="F606" s="94">
        <f t="shared" ref="F606:H606" si="980">F607+F609</f>
        <v>3665</v>
      </c>
      <c r="G606" s="94">
        <f t="shared" si="980"/>
        <v>0</v>
      </c>
      <c r="H606" s="94">
        <f t="shared" si="980"/>
        <v>3665</v>
      </c>
      <c r="I606" s="94">
        <f t="shared" ref="I606:J606" si="981">I607+I609</f>
        <v>0</v>
      </c>
      <c r="J606" s="94">
        <f t="shared" si="981"/>
        <v>3665</v>
      </c>
      <c r="K606" s="94">
        <f t="shared" ref="K606:L606" si="982">K607+K609</f>
        <v>0</v>
      </c>
      <c r="L606" s="94">
        <f t="shared" si="982"/>
        <v>3665</v>
      </c>
      <c r="M606" s="95">
        <f t="shared" ref="M606:N606" si="983">M607+M609</f>
        <v>0</v>
      </c>
      <c r="N606" s="94">
        <f t="shared" si="983"/>
        <v>3665</v>
      </c>
      <c r="O606" s="94">
        <f t="shared" ref="O606:P606" si="984">O607+O609</f>
        <v>0</v>
      </c>
      <c r="P606" s="94">
        <f t="shared" si="984"/>
        <v>3665</v>
      </c>
      <c r="Q606" s="94">
        <f t="shared" ref="Q606:R606" si="985">Q607+Q609</f>
        <v>0</v>
      </c>
      <c r="R606" s="94">
        <f t="shared" si="985"/>
        <v>3665</v>
      </c>
      <c r="S606" s="94">
        <f t="shared" ref="S606:T606" si="986">S607+S609</f>
        <v>0</v>
      </c>
      <c r="T606" s="94">
        <f t="shared" si="986"/>
        <v>3665</v>
      </c>
      <c r="U606" s="94">
        <f t="shared" ref="U606:V606" si="987">U607+U609</f>
        <v>0</v>
      </c>
      <c r="V606" s="94">
        <f t="shared" si="987"/>
        <v>3665</v>
      </c>
      <c r="W606" s="94">
        <f t="shared" ref="W606:X606" si="988">W607+W609</f>
        <v>0</v>
      </c>
      <c r="X606" s="94">
        <f t="shared" si="988"/>
        <v>3665</v>
      </c>
      <c r="Y606" s="94">
        <f t="shared" ref="Y606:Z606" si="989">Y607+Y609</f>
        <v>0</v>
      </c>
      <c r="Z606" s="94">
        <f t="shared" si="989"/>
        <v>3665</v>
      </c>
    </row>
    <row r="607" spans="1:26" ht="33" x14ac:dyDescent="0.25">
      <c r="A607" s="25" t="s">
        <v>21</v>
      </c>
      <c r="B607" s="19" t="s">
        <v>82</v>
      </c>
      <c r="C607" s="17" t="s">
        <v>31</v>
      </c>
      <c r="D607" s="37" t="s">
        <v>383</v>
      </c>
      <c r="E607" s="19" t="s">
        <v>59</v>
      </c>
      <c r="F607" s="95">
        <f t="shared" ref="F607:Z607" si="990">F608</f>
        <v>2102.5</v>
      </c>
      <c r="G607" s="95">
        <f t="shared" si="990"/>
        <v>0</v>
      </c>
      <c r="H607" s="95">
        <f t="shared" si="990"/>
        <v>2102.5</v>
      </c>
      <c r="I607" s="95">
        <f t="shared" si="990"/>
        <v>0</v>
      </c>
      <c r="J607" s="95">
        <f t="shared" si="990"/>
        <v>2102.5</v>
      </c>
      <c r="K607" s="95">
        <f t="shared" si="990"/>
        <v>0</v>
      </c>
      <c r="L607" s="95">
        <f t="shared" si="990"/>
        <v>2102.5</v>
      </c>
      <c r="M607" s="95">
        <f t="shared" si="990"/>
        <v>0</v>
      </c>
      <c r="N607" s="95">
        <f t="shared" si="990"/>
        <v>2102.5</v>
      </c>
      <c r="O607" s="95">
        <f t="shared" si="990"/>
        <v>0</v>
      </c>
      <c r="P607" s="95">
        <f t="shared" si="990"/>
        <v>2102.5</v>
      </c>
      <c r="Q607" s="95">
        <f t="shared" si="990"/>
        <v>0</v>
      </c>
      <c r="R607" s="129">
        <f t="shared" si="990"/>
        <v>2102.5</v>
      </c>
      <c r="S607" s="95">
        <f t="shared" si="990"/>
        <v>0</v>
      </c>
      <c r="T607" s="95">
        <f t="shared" si="990"/>
        <v>2102.5</v>
      </c>
      <c r="U607" s="95">
        <f t="shared" si="990"/>
        <v>0</v>
      </c>
      <c r="V607" s="95">
        <f t="shared" si="990"/>
        <v>2102.5</v>
      </c>
      <c r="W607" s="95">
        <f t="shared" si="990"/>
        <v>0</v>
      </c>
      <c r="X607" s="95">
        <f t="shared" si="990"/>
        <v>2102.5</v>
      </c>
      <c r="Y607" s="95">
        <f t="shared" si="990"/>
        <v>0</v>
      </c>
      <c r="Z607" s="95">
        <f t="shared" si="990"/>
        <v>2102.5</v>
      </c>
    </row>
    <row r="608" spans="1:26" ht="33" x14ac:dyDescent="0.25">
      <c r="A608" s="25" t="s">
        <v>22</v>
      </c>
      <c r="B608" s="19" t="s">
        <v>82</v>
      </c>
      <c r="C608" s="17" t="s">
        <v>31</v>
      </c>
      <c r="D608" s="37" t="s">
        <v>383</v>
      </c>
      <c r="E608" s="19" t="s">
        <v>60</v>
      </c>
      <c r="F608" s="95">
        <v>2102.5</v>
      </c>
      <c r="G608" s="95">
        <v>0</v>
      </c>
      <c r="H608" s="95">
        <f>F608+G608</f>
        <v>2102.5</v>
      </c>
      <c r="I608" s="95">
        <v>0</v>
      </c>
      <c r="J608" s="95">
        <f>H608+I608</f>
        <v>2102.5</v>
      </c>
      <c r="K608" s="95">
        <v>0</v>
      </c>
      <c r="L608" s="95">
        <f>J608+K608</f>
        <v>2102.5</v>
      </c>
      <c r="M608" s="95">
        <v>0</v>
      </c>
      <c r="N608" s="95">
        <f>L608+M608</f>
        <v>2102.5</v>
      </c>
      <c r="O608" s="95">
        <v>0</v>
      </c>
      <c r="P608" s="95">
        <f>N608+O608</f>
        <v>2102.5</v>
      </c>
      <c r="Q608" s="95">
        <v>0</v>
      </c>
      <c r="R608" s="129">
        <f>P608+Q608</f>
        <v>2102.5</v>
      </c>
      <c r="S608" s="95">
        <v>0</v>
      </c>
      <c r="T608" s="95">
        <f>R608+S608</f>
        <v>2102.5</v>
      </c>
      <c r="U608" s="95">
        <v>0</v>
      </c>
      <c r="V608" s="95">
        <f>T608+U608</f>
        <v>2102.5</v>
      </c>
      <c r="W608" s="95">
        <v>0</v>
      </c>
      <c r="X608" s="95">
        <f>V608+W608</f>
        <v>2102.5</v>
      </c>
      <c r="Y608" s="95">
        <v>0</v>
      </c>
      <c r="Z608" s="95">
        <f>X608+Y608</f>
        <v>2102.5</v>
      </c>
    </row>
    <row r="609" spans="1:26" ht="33" x14ac:dyDescent="0.25">
      <c r="A609" s="20" t="s">
        <v>100</v>
      </c>
      <c r="B609" s="19" t="s">
        <v>82</v>
      </c>
      <c r="C609" s="17" t="s">
        <v>31</v>
      </c>
      <c r="D609" s="37" t="s">
        <v>383</v>
      </c>
      <c r="E609" s="17" t="s">
        <v>101</v>
      </c>
      <c r="F609" s="95">
        <f t="shared" ref="F609:Z609" si="991">F610</f>
        <v>1562.5</v>
      </c>
      <c r="G609" s="95">
        <f t="shared" si="991"/>
        <v>0</v>
      </c>
      <c r="H609" s="95">
        <f t="shared" si="991"/>
        <v>1562.5</v>
      </c>
      <c r="I609" s="95">
        <f t="shared" si="991"/>
        <v>0</v>
      </c>
      <c r="J609" s="95">
        <f t="shared" si="991"/>
        <v>1562.5</v>
      </c>
      <c r="K609" s="95">
        <f t="shared" si="991"/>
        <v>0</v>
      </c>
      <c r="L609" s="95">
        <f t="shared" si="991"/>
        <v>1562.5</v>
      </c>
      <c r="M609" s="95">
        <f t="shared" si="991"/>
        <v>0</v>
      </c>
      <c r="N609" s="95">
        <f t="shared" si="991"/>
        <v>1562.5</v>
      </c>
      <c r="O609" s="95">
        <f t="shared" si="991"/>
        <v>0</v>
      </c>
      <c r="P609" s="95">
        <f t="shared" si="991"/>
        <v>1562.5</v>
      </c>
      <c r="Q609" s="95">
        <f t="shared" si="991"/>
        <v>0</v>
      </c>
      <c r="R609" s="129">
        <f t="shared" si="991"/>
        <v>1562.5</v>
      </c>
      <c r="S609" s="95">
        <f t="shared" si="991"/>
        <v>0</v>
      </c>
      <c r="T609" s="95">
        <f t="shared" si="991"/>
        <v>1562.5</v>
      </c>
      <c r="U609" s="95">
        <f t="shared" si="991"/>
        <v>0</v>
      </c>
      <c r="V609" s="95">
        <f t="shared" si="991"/>
        <v>1562.5</v>
      </c>
      <c r="W609" s="95">
        <f t="shared" si="991"/>
        <v>0</v>
      </c>
      <c r="X609" s="95">
        <f t="shared" si="991"/>
        <v>1562.5</v>
      </c>
      <c r="Y609" s="95">
        <f t="shared" si="991"/>
        <v>0</v>
      </c>
      <c r="Z609" s="95">
        <f t="shared" si="991"/>
        <v>1562.5</v>
      </c>
    </row>
    <row r="610" spans="1:26" ht="16.5" x14ac:dyDescent="0.25">
      <c r="A610" s="25" t="s">
        <v>228</v>
      </c>
      <c r="B610" s="19" t="s">
        <v>82</v>
      </c>
      <c r="C610" s="17" t="s">
        <v>31</v>
      </c>
      <c r="D610" s="37" t="s">
        <v>383</v>
      </c>
      <c r="E610" s="17" t="s">
        <v>229</v>
      </c>
      <c r="F610" s="95">
        <v>1562.5</v>
      </c>
      <c r="G610" s="95">
        <v>0</v>
      </c>
      <c r="H610" s="95">
        <f>F610+G610</f>
        <v>1562.5</v>
      </c>
      <c r="I610" s="95">
        <v>0</v>
      </c>
      <c r="J610" s="95">
        <f>H610+I610</f>
        <v>1562.5</v>
      </c>
      <c r="K610" s="95">
        <v>0</v>
      </c>
      <c r="L610" s="95">
        <f>J610+K610</f>
        <v>1562.5</v>
      </c>
      <c r="M610" s="95">
        <v>0</v>
      </c>
      <c r="N610" s="95">
        <f>L610+M610</f>
        <v>1562.5</v>
      </c>
      <c r="O610" s="95">
        <v>0</v>
      </c>
      <c r="P610" s="95">
        <f>N610+O610</f>
        <v>1562.5</v>
      </c>
      <c r="Q610" s="95">
        <v>0</v>
      </c>
      <c r="R610" s="129">
        <f>P610+Q610</f>
        <v>1562.5</v>
      </c>
      <c r="S610" s="95">
        <v>0</v>
      </c>
      <c r="T610" s="95">
        <f>R610+S610</f>
        <v>1562.5</v>
      </c>
      <c r="U610" s="95">
        <v>0</v>
      </c>
      <c r="V610" s="95">
        <f>T610+U610</f>
        <v>1562.5</v>
      </c>
      <c r="W610" s="95">
        <v>0</v>
      </c>
      <c r="X610" s="95">
        <f>V610+W610</f>
        <v>1562.5</v>
      </c>
      <c r="Y610" s="95">
        <v>0</v>
      </c>
      <c r="Z610" s="95">
        <f>X610+Y610</f>
        <v>1562.5</v>
      </c>
    </row>
    <row r="611" spans="1:26" ht="17.25" x14ac:dyDescent="0.3">
      <c r="A611" s="21" t="s">
        <v>61</v>
      </c>
      <c r="B611" s="9" t="s">
        <v>82</v>
      </c>
      <c r="C611" s="9" t="s">
        <v>31</v>
      </c>
      <c r="D611" s="10" t="s">
        <v>62</v>
      </c>
      <c r="E611" s="27"/>
      <c r="F611" s="102">
        <f t="shared" ref="F611:Z611" si="992">F612</f>
        <v>14500</v>
      </c>
      <c r="G611" s="102">
        <f t="shared" si="992"/>
        <v>0</v>
      </c>
      <c r="H611" s="102">
        <f t="shared" si="992"/>
        <v>14500</v>
      </c>
      <c r="I611" s="102">
        <f t="shared" si="992"/>
        <v>0</v>
      </c>
      <c r="J611" s="102">
        <f t="shared" si="992"/>
        <v>14500</v>
      </c>
      <c r="K611" s="102">
        <f t="shared" si="992"/>
        <v>0</v>
      </c>
      <c r="L611" s="102">
        <f t="shared" si="992"/>
        <v>14500</v>
      </c>
      <c r="M611" s="95">
        <f t="shared" si="992"/>
        <v>0</v>
      </c>
      <c r="N611" s="93">
        <f t="shared" si="992"/>
        <v>14500</v>
      </c>
      <c r="O611" s="93">
        <f t="shared" si="992"/>
        <v>3640</v>
      </c>
      <c r="P611" s="93">
        <f t="shared" si="992"/>
        <v>18140</v>
      </c>
      <c r="Q611" s="93">
        <f t="shared" si="992"/>
        <v>0</v>
      </c>
      <c r="R611" s="93">
        <f t="shared" si="992"/>
        <v>18140</v>
      </c>
      <c r="S611" s="93">
        <f t="shared" si="992"/>
        <v>0</v>
      </c>
      <c r="T611" s="93">
        <f t="shared" si="992"/>
        <v>18140</v>
      </c>
      <c r="U611" s="93">
        <f t="shared" si="992"/>
        <v>0</v>
      </c>
      <c r="V611" s="93">
        <f t="shared" si="992"/>
        <v>18140</v>
      </c>
      <c r="W611" s="93">
        <f t="shared" si="992"/>
        <v>0</v>
      </c>
      <c r="X611" s="93">
        <f t="shared" si="992"/>
        <v>18140</v>
      </c>
      <c r="Y611" s="93">
        <f t="shared" si="992"/>
        <v>0</v>
      </c>
      <c r="Z611" s="93">
        <f t="shared" si="992"/>
        <v>18140</v>
      </c>
    </row>
    <row r="612" spans="1:26" ht="17.25" x14ac:dyDescent="0.3">
      <c r="A612" s="75" t="s">
        <v>428</v>
      </c>
      <c r="B612" s="24" t="s">
        <v>82</v>
      </c>
      <c r="C612" s="13" t="s">
        <v>31</v>
      </c>
      <c r="D612" s="34" t="s">
        <v>372</v>
      </c>
      <c r="E612" s="24" t="s">
        <v>58</v>
      </c>
      <c r="F612" s="94">
        <f t="shared" ref="F612:H612" si="993">F613+F616</f>
        <v>14500</v>
      </c>
      <c r="G612" s="94">
        <f t="shared" si="993"/>
        <v>0</v>
      </c>
      <c r="H612" s="94">
        <f t="shared" si="993"/>
        <v>14500</v>
      </c>
      <c r="I612" s="94">
        <f t="shared" ref="I612:J612" si="994">I613+I616</f>
        <v>0</v>
      </c>
      <c r="J612" s="94">
        <f t="shared" si="994"/>
        <v>14500</v>
      </c>
      <c r="K612" s="94">
        <f t="shared" ref="K612:L612" si="995">K613+K616</f>
        <v>0</v>
      </c>
      <c r="L612" s="94">
        <f t="shared" si="995"/>
        <v>14500</v>
      </c>
      <c r="M612" s="95">
        <f t="shared" ref="M612:N612" si="996">M613+M616</f>
        <v>0</v>
      </c>
      <c r="N612" s="94">
        <f t="shared" si="996"/>
        <v>14500</v>
      </c>
      <c r="O612" s="94">
        <f t="shared" ref="O612:P612" si="997">O613+O616</f>
        <v>3640</v>
      </c>
      <c r="P612" s="94">
        <f t="shared" si="997"/>
        <v>18140</v>
      </c>
      <c r="Q612" s="94">
        <f t="shared" ref="Q612:R612" si="998">Q613+Q616</f>
        <v>0</v>
      </c>
      <c r="R612" s="94">
        <f t="shared" si="998"/>
        <v>18140</v>
      </c>
      <c r="S612" s="94">
        <f t="shared" ref="S612:T612" si="999">S613+S616</f>
        <v>0</v>
      </c>
      <c r="T612" s="94">
        <f t="shared" si="999"/>
        <v>18140</v>
      </c>
      <c r="U612" s="94">
        <f t="shared" ref="U612:V612" si="1000">U613+U616</f>
        <v>0</v>
      </c>
      <c r="V612" s="94">
        <f t="shared" si="1000"/>
        <v>18140</v>
      </c>
      <c r="W612" s="94">
        <f t="shared" ref="W612:X612" si="1001">W613+W616</f>
        <v>0</v>
      </c>
      <c r="X612" s="94">
        <f t="shared" si="1001"/>
        <v>18140</v>
      </c>
      <c r="Y612" s="94">
        <f t="shared" ref="Y612:Z612" si="1002">Y613+Y616</f>
        <v>0</v>
      </c>
      <c r="Z612" s="94">
        <f t="shared" si="1002"/>
        <v>18140</v>
      </c>
    </row>
    <row r="613" spans="1:26" ht="33.75" x14ac:dyDescent="0.3">
      <c r="A613" s="76" t="s">
        <v>509</v>
      </c>
      <c r="B613" s="29" t="s">
        <v>82</v>
      </c>
      <c r="C613" s="27" t="s">
        <v>31</v>
      </c>
      <c r="D613" s="42" t="s">
        <v>384</v>
      </c>
      <c r="E613" s="24"/>
      <c r="F613" s="94">
        <f t="shared" ref="F613:Y614" si="1003">F614</f>
        <v>3306</v>
      </c>
      <c r="G613" s="94">
        <f t="shared" si="1003"/>
        <v>0</v>
      </c>
      <c r="H613" s="94">
        <f t="shared" si="1003"/>
        <v>3306</v>
      </c>
      <c r="I613" s="94">
        <f t="shared" si="1003"/>
        <v>0</v>
      </c>
      <c r="J613" s="94">
        <f t="shared" si="1003"/>
        <v>3306</v>
      </c>
      <c r="K613" s="94">
        <f t="shared" si="1003"/>
        <v>0</v>
      </c>
      <c r="L613" s="94">
        <f t="shared" si="1003"/>
        <v>3306</v>
      </c>
      <c r="M613" s="95">
        <f t="shared" si="1003"/>
        <v>0</v>
      </c>
      <c r="N613" s="96">
        <f t="shared" si="1003"/>
        <v>3306</v>
      </c>
      <c r="O613" s="96">
        <f t="shared" si="1003"/>
        <v>3640</v>
      </c>
      <c r="P613" s="96">
        <f t="shared" si="1003"/>
        <v>6946</v>
      </c>
      <c r="Q613" s="96">
        <f t="shared" si="1003"/>
        <v>0</v>
      </c>
      <c r="R613" s="96">
        <f t="shared" si="1003"/>
        <v>6946</v>
      </c>
      <c r="S613" s="96">
        <f t="shared" si="1003"/>
        <v>0</v>
      </c>
      <c r="T613" s="96">
        <f t="shared" si="1003"/>
        <v>6946</v>
      </c>
      <c r="U613" s="96">
        <f t="shared" si="1003"/>
        <v>0</v>
      </c>
      <c r="V613" s="96">
        <f t="shared" ref="U613:Z614" si="1004">V614</f>
        <v>6946</v>
      </c>
      <c r="W613" s="96">
        <f t="shared" si="1003"/>
        <v>0</v>
      </c>
      <c r="X613" s="96">
        <f t="shared" si="1004"/>
        <v>6946</v>
      </c>
      <c r="Y613" s="96">
        <f t="shared" si="1003"/>
        <v>0</v>
      </c>
      <c r="Z613" s="96">
        <f t="shared" si="1004"/>
        <v>6946</v>
      </c>
    </row>
    <row r="614" spans="1:26" ht="16.5" x14ac:dyDescent="0.25">
      <c r="A614" s="16" t="s">
        <v>375</v>
      </c>
      <c r="B614" s="19" t="s">
        <v>82</v>
      </c>
      <c r="C614" s="17" t="s">
        <v>31</v>
      </c>
      <c r="D614" s="37" t="s">
        <v>384</v>
      </c>
      <c r="E614" s="17" t="s">
        <v>376</v>
      </c>
      <c r="F614" s="95">
        <f t="shared" si="1003"/>
        <v>3306</v>
      </c>
      <c r="G614" s="95">
        <f t="shared" si="1003"/>
        <v>0</v>
      </c>
      <c r="H614" s="95">
        <f t="shared" si="1003"/>
        <v>3306</v>
      </c>
      <c r="I614" s="95">
        <f t="shared" si="1003"/>
        <v>0</v>
      </c>
      <c r="J614" s="95">
        <f t="shared" si="1003"/>
        <v>3306</v>
      </c>
      <c r="K614" s="95">
        <f t="shared" si="1003"/>
        <v>0</v>
      </c>
      <c r="L614" s="95">
        <f t="shared" si="1003"/>
        <v>3306</v>
      </c>
      <c r="M614" s="95">
        <f t="shared" si="1003"/>
        <v>0</v>
      </c>
      <c r="N614" s="95">
        <f t="shared" si="1003"/>
        <v>3306</v>
      </c>
      <c r="O614" s="95">
        <f t="shared" si="1003"/>
        <v>3640</v>
      </c>
      <c r="P614" s="95">
        <f t="shared" si="1003"/>
        <v>6946</v>
      </c>
      <c r="Q614" s="95">
        <f t="shared" si="1003"/>
        <v>0</v>
      </c>
      <c r="R614" s="129">
        <f t="shared" si="1003"/>
        <v>6946</v>
      </c>
      <c r="S614" s="95">
        <f t="shared" si="1003"/>
        <v>0</v>
      </c>
      <c r="T614" s="95">
        <f t="shared" si="1003"/>
        <v>6946</v>
      </c>
      <c r="U614" s="95">
        <f t="shared" si="1004"/>
        <v>0</v>
      </c>
      <c r="V614" s="95">
        <f t="shared" si="1004"/>
        <v>6946</v>
      </c>
      <c r="W614" s="95">
        <f t="shared" si="1004"/>
        <v>0</v>
      </c>
      <c r="X614" s="95">
        <f t="shared" si="1004"/>
        <v>6946</v>
      </c>
      <c r="Y614" s="95">
        <f t="shared" si="1004"/>
        <v>0</v>
      </c>
      <c r="Z614" s="95">
        <f t="shared" si="1004"/>
        <v>6946</v>
      </c>
    </row>
    <row r="615" spans="1:26" ht="33" x14ac:dyDescent="0.25">
      <c r="A615" s="25" t="s">
        <v>377</v>
      </c>
      <c r="B615" s="19" t="s">
        <v>82</v>
      </c>
      <c r="C615" s="17" t="s">
        <v>31</v>
      </c>
      <c r="D615" s="37" t="s">
        <v>384</v>
      </c>
      <c r="E615" s="17" t="s">
        <v>378</v>
      </c>
      <c r="F615" s="95">
        <v>3306</v>
      </c>
      <c r="G615" s="95">
        <v>0</v>
      </c>
      <c r="H615" s="95">
        <f>F615+G615</f>
        <v>3306</v>
      </c>
      <c r="I615" s="95">
        <v>0</v>
      </c>
      <c r="J615" s="95">
        <f>H615+I615</f>
        <v>3306</v>
      </c>
      <c r="K615" s="95">
        <v>0</v>
      </c>
      <c r="L615" s="95">
        <f>J615+K615</f>
        <v>3306</v>
      </c>
      <c r="M615" s="95">
        <v>0</v>
      </c>
      <c r="N615" s="95">
        <f>L615+M615</f>
        <v>3306</v>
      </c>
      <c r="O615" s="95">
        <v>3640</v>
      </c>
      <c r="P615" s="95">
        <f>N615+O615</f>
        <v>6946</v>
      </c>
      <c r="Q615" s="95">
        <v>0</v>
      </c>
      <c r="R615" s="129">
        <f>P615+Q615</f>
        <v>6946</v>
      </c>
      <c r="S615" s="95">
        <v>0</v>
      </c>
      <c r="T615" s="95">
        <f>R615+S615</f>
        <v>6946</v>
      </c>
      <c r="U615" s="95">
        <v>0</v>
      </c>
      <c r="V615" s="95">
        <f>T615+U615</f>
        <v>6946</v>
      </c>
      <c r="W615" s="95">
        <v>0</v>
      </c>
      <c r="X615" s="95">
        <f>V615+W615</f>
        <v>6946</v>
      </c>
      <c r="Y615" s="95">
        <v>0</v>
      </c>
      <c r="Z615" s="95">
        <f>X615+Y615</f>
        <v>6946</v>
      </c>
    </row>
    <row r="616" spans="1:26" ht="33" x14ac:dyDescent="0.25">
      <c r="A616" s="30" t="s">
        <v>385</v>
      </c>
      <c r="B616" s="27" t="s">
        <v>82</v>
      </c>
      <c r="C616" s="29" t="s">
        <v>31</v>
      </c>
      <c r="D616" s="77" t="s">
        <v>386</v>
      </c>
      <c r="E616" s="29" t="s">
        <v>58</v>
      </c>
      <c r="F616" s="96">
        <f t="shared" ref="F616:Y617" si="1005">F617</f>
        <v>11194</v>
      </c>
      <c r="G616" s="96">
        <f t="shared" si="1005"/>
        <v>0</v>
      </c>
      <c r="H616" s="96">
        <f t="shared" si="1005"/>
        <v>11194</v>
      </c>
      <c r="I616" s="96">
        <f t="shared" si="1005"/>
        <v>0</v>
      </c>
      <c r="J616" s="96">
        <f t="shared" si="1005"/>
        <v>11194</v>
      </c>
      <c r="K616" s="96">
        <f t="shared" si="1005"/>
        <v>0</v>
      </c>
      <c r="L616" s="96">
        <f t="shared" si="1005"/>
        <v>11194</v>
      </c>
      <c r="M616" s="95">
        <f t="shared" si="1005"/>
        <v>0</v>
      </c>
      <c r="N616" s="96">
        <f t="shared" si="1005"/>
        <v>11194</v>
      </c>
      <c r="O616" s="96">
        <f t="shared" si="1005"/>
        <v>0</v>
      </c>
      <c r="P616" s="96">
        <f t="shared" si="1005"/>
        <v>11194</v>
      </c>
      <c r="Q616" s="96">
        <f t="shared" si="1005"/>
        <v>0</v>
      </c>
      <c r="R616" s="96">
        <f t="shared" si="1005"/>
        <v>11194</v>
      </c>
      <c r="S616" s="96">
        <f t="shared" si="1005"/>
        <v>0</v>
      </c>
      <c r="T616" s="96">
        <f t="shared" si="1005"/>
        <v>11194</v>
      </c>
      <c r="U616" s="96">
        <f t="shared" si="1005"/>
        <v>0</v>
      </c>
      <c r="V616" s="96">
        <f t="shared" ref="U616:Z617" si="1006">V617</f>
        <v>11194</v>
      </c>
      <c r="W616" s="96">
        <f t="shared" si="1005"/>
        <v>0</v>
      </c>
      <c r="X616" s="96">
        <f t="shared" si="1006"/>
        <v>11194</v>
      </c>
      <c r="Y616" s="96">
        <f t="shared" si="1005"/>
        <v>0</v>
      </c>
      <c r="Z616" s="96">
        <f t="shared" si="1006"/>
        <v>11194</v>
      </c>
    </row>
    <row r="617" spans="1:26" ht="16.5" x14ac:dyDescent="0.25">
      <c r="A617" s="16" t="s">
        <v>375</v>
      </c>
      <c r="B617" s="17" t="s">
        <v>82</v>
      </c>
      <c r="C617" s="17" t="s">
        <v>31</v>
      </c>
      <c r="D617" s="7" t="s">
        <v>386</v>
      </c>
      <c r="E617" s="19" t="s">
        <v>376</v>
      </c>
      <c r="F617" s="95">
        <f t="shared" si="1005"/>
        <v>11194</v>
      </c>
      <c r="G617" s="95">
        <f t="shared" si="1005"/>
        <v>0</v>
      </c>
      <c r="H617" s="95">
        <f t="shared" si="1005"/>
        <v>11194</v>
      </c>
      <c r="I617" s="95">
        <f t="shared" si="1005"/>
        <v>0</v>
      </c>
      <c r="J617" s="95">
        <f t="shared" si="1005"/>
        <v>11194</v>
      </c>
      <c r="K617" s="95">
        <f t="shared" si="1005"/>
        <v>0</v>
      </c>
      <c r="L617" s="95">
        <f t="shared" si="1005"/>
        <v>11194</v>
      </c>
      <c r="M617" s="95">
        <f t="shared" si="1005"/>
        <v>0</v>
      </c>
      <c r="N617" s="95">
        <f t="shared" si="1005"/>
        <v>11194</v>
      </c>
      <c r="O617" s="95">
        <f t="shared" si="1005"/>
        <v>0</v>
      </c>
      <c r="P617" s="95">
        <f t="shared" si="1005"/>
        <v>11194</v>
      </c>
      <c r="Q617" s="95">
        <f t="shared" si="1005"/>
        <v>0</v>
      </c>
      <c r="R617" s="129">
        <f t="shared" si="1005"/>
        <v>11194</v>
      </c>
      <c r="S617" s="95">
        <f t="shared" si="1005"/>
        <v>0</v>
      </c>
      <c r="T617" s="95">
        <f t="shared" si="1005"/>
        <v>11194</v>
      </c>
      <c r="U617" s="95">
        <f t="shared" si="1006"/>
        <v>0</v>
      </c>
      <c r="V617" s="95">
        <f t="shared" si="1006"/>
        <v>11194</v>
      </c>
      <c r="W617" s="95">
        <f t="shared" si="1006"/>
        <v>0</v>
      </c>
      <c r="X617" s="95">
        <f t="shared" si="1006"/>
        <v>11194</v>
      </c>
      <c r="Y617" s="95">
        <f t="shared" si="1006"/>
        <v>0</v>
      </c>
      <c r="Z617" s="95">
        <f t="shared" si="1006"/>
        <v>11194</v>
      </c>
    </row>
    <row r="618" spans="1:26" ht="33" x14ac:dyDescent="0.25">
      <c r="A618" s="25" t="s">
        <v>377</v>
      </c>
      <c r="B618" s="17" t="s">
        <v>82</v>
      </c>
      <c r="C618" s="17" t="s">
        <v>31</v>
      </c>
      <c r="D618" s="7" t="s">
        <v>386</v>
      </c>
      <c r="E618" s="19" t="s">
        <v>378</v>
      </c>
      <c r="F618" s="95">
        <v>11194</v>
      </c>
      <c r="G618" s="95">
        <v>0</v>
      </c>
      <c r="H618" s="95">
        <f>F618+G618</f>
        <v>11194</v>
      </c>
      <c r="I618" s="95">
        <v>0</v>
      </c>
      <c r="J618" s="95">
        <f>H618+I618</f>
        <v>11194</v>
      </c>
      <c r="K618" s="95">
        <v>0</v>
      </c>
      <c r="L618" s="95">
        <f>J618+K618</f>
        <v>11194</v>
      </c>
      <c r="M618" s="95">
        <v>0</v>
      </c>
      <c r="N618" s="95">
        <f>L618+M618</f>
        <v>11194</v>
      </c>
      <c r="O618" s="95">
        <v>0</v>
      </c>
      <c r="P618" s="95">
        <f>N618+O618</f>
        <v>11194</v>
      </c>
      <c r="Q618" s="95">
        <v>0</v>
      </c>
      <c r="R618" s="129">
        <f>P618+Q618</f>
        <v>11194</v>
      </c>
      <c r="S618" s="95">
        <v>0</v>
      </c>
      <c r="T618" s="95">
        <f>R618+S618</f>
        <v>11194</v>
      </c>
      <c r="U618" s="95">
        <v>0</v>
      </c>
      <c r="V618" s="95">
        <f>T618+U618</f>
        <v>11194</v>
      </c>
      <c r="W618" s="95">
        <v>0</v>
      </c>
      <c r="X618" s="95">
        <f>V618+W618</f>
        <v>11194</v>
      </c>
      <c r="Y618" s="95">
        <v>0</v>
      </c>
      <c r="Z618" s="95">
        <f>X618+Y618</f>
        <v>11194</v>
      </c>
    </row>
    <row r="619" spans="1:26" ht="16.5" x14ac:dyDescent="0.25">
      <c r="A619" s="21" t="s">
        <v>387</v>
      </c>
      <c r="B619" s="9" t="s">
        <v>35</v>
      </c>
      <c r="C619" s="9" t="s">
        <v>4</v>
      </c>
      <c r="D619" s="10" t="s">
        <v>58</v>
      </c>
      <c r="E619" s="78" t="s">
        <v>58</v>
      </c>
      <c r="F619" s="93">
        <f>F620+F643</f>
        <v>116335</v>
      </c>
      <c r="G619" s="93">
        <f t="shared" ref="G619:H619" si="1007">G620+G643</f>
        <v>22713.199999999997</v>
      </c>
      <c r="H619" s="93">
        <f t="shared" si="1007"/>
        <v>139048.20000000001</v>
      </c>
      <c r="I619" s="93">
        <f t="shared" ref="I619:J619" si="1008">I620+I643</f>
        <v>0</v>
      </c>
      <c r="J619" s="93">
        <f t="shared" si="1008"/>
        <v>139048.20000000001</v>
      </c>
      <c r="K619" s="93">
        <f t="shared" ref="K619:L619" si="1009">K620+K643</f>
        <v>0</v>
      </c>
      <c r="L619" s="93">
        <f t="shared" si="1009"/>
        <v>139048.20000000001</v>
      </c>
      <c r="M619" s="95">
        <f t="shared" ref="M619:N619" si="1010">M620+M643</f>
        <v>0</v>
      </c>
      <c r="N619" s="93">
        <f t="shared" si="1010"/>
        <v>139048.20000000001</v>
      </c>
      <c r="O619" s="93">
        <f t="shared" ref="O619:P619" si="1011">O620+O643</f>
        <v>-6504</v>
      </c>
      <c r="P619" s="93">
        <f t="shared" si="1011"/>
        <v>132544.20000000001</v>
      </c>
      <c r="Q619" s="93">
        <f t="shared" ref="Q619:R619" si="1012">Q620+Q643</f>
        <v>0</v>
      </c>
      <c r="R619" s="93">
        <f t="shared" si="1012"/>
        <v>132544.20000000001</v>
      </c>
      <c r="S619" s="150">
        <f t="shared" ref="S619:T619" si="1013">S620+S643</f>
        <v>238.13599000000022</v>
      </c>
      <c r="T619" s="150">
        <f t="shared" si="1013"/>
        <v>132782.33598999999</v>
      </c>
      <c r="U619" s="150">
        <f t="shared" ref="U619:V619" si="1014">U620+U643</f>
        <v>0</v>
      </c>
      <c r="V619" s="150">
        <f t="shared" si="1014"/>
        <v>132782.33598999999</v>
      </c>
      <c r="W619" s="93">
        <f t="shared" ref="W619:X619" si="1015">W620+W643</f>
        <v>0</v>
      </c>
      <c r="X619" s="150">
        <f t="shared" si="1015"/>
        <v>132782.33598999999</v>
      </c>
      <c r="Y619" s="93">
        <f t="shared" ref="Y619:Z619" si="1016">Y620+Y643</f>
        <v>1934</v>
      </c>
      <c r="Z619" s="150">
        <f t="shared" si="1016"/>
        <v>134716.33598999999</v>
      </c>
    </row>
    <row r="620" spans="1:26" ht="16.5" x14ac:dyDescent="0.25">
      <c r="A620" s="21" t="s">
        <v>429</v>
      </c>
      <c r="B620" s="9" t="s">
        <v>35</v>
      </c>
      <c r="C620" s="9" t="s">
        <v>3</v>
      </c>
      <c r="D620" s="10" t="s">
        <v>58</v>
      </c>
      <c r="E620" s="23" t="s">
        <v>58</v>
      </c>
      <c r="F620" s="93">
        <f>F621</f>
        <v>98335</v>
      </c>
      <c r="G620" s="93">
        <f t="shared" ref="G620:Z620" si="1017">G621</f>
        <v>22356.1</v>
      </c>
      <c r="H620" s="93">
        <f t="shared" si="1017"/>
        <v>120691.1</v>
      </c>
      <c r="I620" s="93">
        <f t="shared" si="1017"/>
        <v>0</v>
      </c>
      <c r="J620" s="93">
        <f t="shared" si="1017"/>
        <v>120691.1</v>
      </c>
      <c r="K620" s="93">
        <f t="shared" si="1017"/>
        <v>0</v>
      </c>
      <c r="L620" s="93">
        <f t="shared" si="1017"/>
        <v>120691.1</v>
      </c>
      <c r="M620" s="95">
        <f t="shared" si="1017"/>
        <v>0</v>
      </c>
      <c r="N620" s="93">
        <f t="shared" si="1017"/>
        <v>120691.1</v>
      </c>
      <c r="O620" s="93">
        <f t="shared" si="1017"/>
        <v>-6504</v>
      </c>
      <c r="P620" s="93">
        <f t="shared" si="1017"/>
        <v>114187.1</v>
      </c>
      <c r="Q620" s="93">
        <f t="shared" si="1017"/>
        <v>0</v>
      </c>
      <c r="R620" s="93">
        <f t="shared" si="1017"/>
        <v>114187.1</v>
      </c>
      <c r="S620" s="150">
        <f t="shared" si="1017"/>
        <v>238.13599000000022</v>
      </c>
      <c r="T620" s="150">
        <f t="shared" si="1017"/>
        <v>114425.23599</v>
      </c>
      <c r="U620" s="150">
        <f t="shared" si="1017"/>
        <v>0</v>
      </c>
      <c r="V620" s="150">
        <f t="shared" si="1017"/>
        <v>114425.23599</v>
      </c>
      <c r="W620" s="93">
        <f t="shared" si="1017"/>
        <v>0</v>
      </c>
      <c r="X620" s="150">
        <f t="shared" si="1017"/>
        <v>114425.23599</v>
      </c>
      <c r="Y620" s="93">
        <f t="shared" si="1017"/>
        <v>1934</v>
      </c>
      <c r="Z620" s="150">
        <f t="shared" si="1017"/>
        <v>116359.23599</v>
      </c>
    </row>
    <row r="621" spans="1:26" ht="49.5" x14ac:dyDescent="0.25">
      <c r="A621" s="44" t="s">
        <v>441</v>
      </c>
      <c r="B621" s="45" t="s">
        <v>35</v>
      </c>
      <c r="C621" s="45" t="s">
        <v>3</v>
      </c>
      <c r="D621" s="52" t="s">
        <v>291</v>
      </c>
      <c r="E621" s="47"/>
      <c r="F621" s="97">
        <f>F622+F632+F640</f>
        <v>98335</v>
      </c>
      <c r="G621" s="97">
        <f t="shared" ref="G621:H621" si="1018">G622+G632+G640</f>
        <v>22356.1</v>
      </c>
      <c r="H621" s="97">
        <f t="shared" si="1018"/>
        <v>120691.1</v>
      </c>
      <c r="I621" s="97">
        <f t="shared" ref="I621:J621" si="1019">I622+I632+I640</f>
        <v>0</v>
      </c>
      <c r="J621" s="97">
        <f t="shared" si="1019"/>
        <v>120691.1</v>
      </c>
      <c r="K621" s="97">
        <f t="shared" ref="K621:L621" si="1020">K622+K632+K640</f>
        <v>0</v>
      </c>
      <c r="L621" s="97">
        <f t="shared" si="1020"/>
        <v>120691.1</v>
      </c>
      <c r="M621" s="95">
        <f t="shared" ref="M621:N621" si="1021">M622+M632+M640</f>
        <v>0</v>
      </c>
      <c r="N621" s="97">
        <f t="shared" si="1021"/>
        <v>120691.1</v>
      </c>
      <c r="O621" s="97">
        <f t="shared" ref="O621:P621" si="1022">O622+O632+O640</f>
        <v>-6504</v>
      </c>
      <c r="P621" s="97">
        <f t="shared" si="1022"/>
        <v>114187.1</v>
      </c>
      <c r="Q621" s="97">
        <f t="shared" ref="Q621:R621" si="1023">Q622+Q632+Q640</f>
        <v>0</v>
      </c>
      <c r="R621" s="97">
        <f t="shared" si="1023"/>
        <v>114187.1</v>
      </c>
      <c r="S621" s="155">
        <f t="shared" ref="S621:T621" si="1024">S622+S632+S640</f>
        <v>238.13599000000022</v>
      </c>
      <c r="T621" s="155">
        <f t="shared" si="1024"/>
        <v>114425.23599</v>
      </c>
      <c r="U621" s="155">
        <f t="shared" ref="U621:V621" si="1025">U622+U632+U640</f>
        <v>0</v>
      </c>
      <c r="V621" s="155">
        <f t="shared" si="1025"/>
        <v>114425.23599</v>
      </c>
      <c r="W621" s="97">
        <f t="shared" ref="W621:X621" si="1026">W622+W632+W640</f>
        <v>0</v>
      </c>
      <c r="X621" s="155">
        <f t="shared" si="1026"/>
        <v>114425.23599</v>
      </c>
      <c r="Y621" s="97">
        <f t="shared" ref="Y621:Z621" si="1027">Y622+Y632+Y640</f>
        <v>1934</v>
      </c>
      <c r="Z621" s="155">
        <f t="shared" si="1027"/>
        <v>116359.23599</v>
      </c>
    </row>
    <row r="622" spans="1:26" ht="17.25" x14ac:dyDescent="0.3">
      <c r="A622" s="41" t="s">
        <v>292</v>
      </c>
      <c r="B622" s="13" t="s">
        <v>35</v>
      </c>
      <c r="C622" s="13" t="s">
        <v>3</v>
      </c>
      <c r="D622" s="34" t="s">
        <v>293</v>
      </c>
      <c r="E622" s="24"/>
      <c r="F622" s="94">
        <f>F623+F626+F629</f>
        <v>78421</v>
      </c>
      <c r="G622" s="94">
        <f t="shared" ref="G622:H622" si="1028">G623+G626+G629</f>
        <v>4440</v>
      </c>
      <c r="H622" s="94">
        <f t="shared" si="1028"/>
        <v>82861</v>
      </c>
      <c r="I622" s="94">
        <f t="shared" ref="I622:J622" si="1029">I623+I626+I629</f>
        <v>0</v>
      </c>
      <c r="J622" s="94">
        <f t="shared" si="1029"/>
        <v>82861</v>
      </c>
      <c r="K622" s="94">
        <f t="shared" ref="K622:L622" si="1030">K623+K626+K629</f>
        <v>0</v>
      </c>
      <c r="L622" s="94">
        <f t="shared" si="1030"/>
        <v>82861</v>
      </c>
      <c r="M622" s="95">
        <f t="shared" ref="M622:N622" si="1031">M623+M626+M629</f>
        <v>0</v>
      </c>
      <c r="N622" s="94">
        <f t="shared" si="1031"/>
        <v>82861</v>
      </c>
      <c r="O622" s="94">
        <f t="shared" ref="O622:P622" si="1032">O623+O626+O629</f>
        <v>0</v>
      </c>
      <c r="P622" s="94">
        <f t="shared" si="1032"/>
        <v>82861</v>
      </c>
      <c r="Q622" s="94">
        <f t="shared" ref="Q622:R622" si="1033">Q623+Q626+Q629</f>
        <v>0</v>
      </c>
      <c r="R622" s="94">
        <f t="shared" si="1033"/>
        <v>82861</v>
      </c>
      <c r="S622" s="94">
        <f t="shared" ref="S622:T622" si="1034">S623+S626+S629</f>
        <v>489</v>
      </c>
      <c r="T622" s="94">
        <f t="shared" si="1034"/>
        <v>83350</v>
      </c>
      <c r="U622" s="94">
        <f t="shared" ref="U622:V622" si="1035">U623+U626+U629</f>
        <v>0</v>
      </c>
      <c r="V622" s="94">
        <f t="shared" si="1035"/>
        <v>83350</v>
      </c>
      <c r="W622" s="94">
        <f t="shared" ref="W622:X622" si="1036">W623+W626+W629</f>
        <v>0</v>
      </c>
      <c r="X622" s="94">
        <f t="shared" si="1036"/>
        <v>83350</v>
      </c>
      <c r="Y622" s="94">
        <f t="shared" ref="Y622:Z622" si="1037">Y623+Y626+Y629</f>
        <v>1934</v>
      </c>
      <c r="Z622" s="94">
        <f t="shared" si="1037"/>
        <v>85284</v>
      </c>
    </row>
    <row r="623" spans="1:26" ht="16.5" x14ac:dyDescent="0.25">
      <c r="A623" s="30" t="s">
        <v>388</v>
      </c>
      <c r="B623" s="27" t="s">
        <v>35</v>
      </c>
      <c r="C623" s="27" t="s">
        <v>3</v>
      </c>
      <c r="D623" s="42" t="s">
        <v>389</v>
      </c>
      <c r="E623" s="29"/>
      <c r="F623" s="96">
        <f t="shared" ref="F623:Y624" si="1038">F624</f>
        <v>46682</v>
      </c>
      <c r="G623" s="96">
        <f t="shared" si="1038"/>
        <v>0</v>
      </c>
      <c r="H623" s="96">
        <f t="shared" si="1038"/>
        <v>46682</v>
      </c>
      <c r="I623" s="96">
        <f t="shared" si="1038"/>
        <v>0</v>
      </c>
      <c r="J623" s="96">
        <f t="shared" si="1038"/>
        <v>46682</v>
      </c>
      <c r="K623" s="96">
        <f t="shared" si="1038"/>
        <v>0</v>
      </c>
      <c r="L623" s="96">
        <f t="shared" si="1038"/>
        <v>46682</v>
      </c>
      <c r="M623" s="95">
        <f t="shared" si="1038"/>
        <v>0</v>
      </c>
      <c r="N623" s="96">
        <f t="shared" si="1038"/>
        <v>46682</v>
      </c>
      <c r="O623" s="96">
        <f t="shared" si="1038"/>
        <v>0</v>
      </c>
      <c r="P623" s="96">
        <f t="shared" si="1038"/>
        <v>46682</v>
      </c>
      <c r="Q623" s="96">
        <f t="shared" si="1038"/>
        <v>0</v>
      </c>
      <c r="R623" s="96">
        <f t="shared" si="1038"/>
        <v>46682</v>
      </c>
      <c r="S623" s="96">
        <f t="shared" si="1038"/>
        <v>0</v>
      </c>
      <c r="T623" s="96">
        <f t="shared" si="1038"/>
        <v>46682</v>
      </c>
      <c r="U623" s="96">
        <f t="shared" si="1038"/>
        <v>0</v>
      </c>
      <c r="V623" s="96">
        <f t="shared" ref="U623:Z624" si="1039">V624</f>
        <v>46682</v>
      </c>
      <c r="W623" s="96">
        <f t="shared" si="1038"/>
        <v>0</v>
      </c>
      <c r="X623" s="96">
        <f t="shared" si="1039"/>
        <v>46682</v>
      </c>
      <c r="Y623" s="96">
        <f t="shared" si="1038"/>
        <v>0</v>
      </c>
      <c r="Z623" s="96">
        <f t="shared" si="1039"/>
        <v>46682</v>
      </c>
    </row>
    <row r="624" spans="1:26" ht="33" x14ac:dyDescent="0.25">
      <c r="A624" s="20" t="s">
        <v>100</v>
      </c>
      <c r="B624" s="17" t="s">
        <v>35</v>
      </c>
      <c r="C624" s="17" t="s">
        <v>3</v>
      </c>
      <c r="D624" s="37" t="s">
        <v>389</v>
      </c>
      <c r="E624" s="17" t="s">
        <v>101</v>
      </c>
      <c r="F624" s="95">
        <f t="shared" si="1038"/>
        <v>46682</v>
      </c>
      <c r="G624" s="95">
        <f t="shared" si="1038"/>
        <v>0</v>
      </c>
      <c r="H624" s="95">
        <f t="shared" si="1038"/>
        <v>46682</v>
      </c>
      <c r="I624" s="95">
        <f t="shared" si="1038"/>
        <v>0</v>
      </c>
      <c r="J624" s="95">
        <f t="shared" si="1038"/>
        <v>46682</v>
      </c>
      <c r="K624" s="95">
        <f t="shared" si="1038"/>
        <v>0</v>
      </c>
      <c r="L624" s="95">
        <f t="shared" si="1038"/>
        <v>46682</v>
      </c>
      <c r="M624" s="95">
        <f t="shared" si="1038"/>
        <v>0</v>
      </c>
      <c r="N624" s="95">
        <f t="shared" si="1038"/>
        <v>46682</v>
      </c>
      <c r="O624" s="95">
        <f t="shared" si="1038"/>
        <v>0</v>
      </c>
      <c r="P624" s="95">
        <f t="shared" si="1038"/>
        <v>46682</v>
      </c>
      <c r="Q624" s="95">
        <f t="shared" si="1038"/>
        <v>0</v>
      </c>
      <c r="R624" s="129">
        <f t="shared" si="1038"/>
        <v>46682</v>
      </c>
      <c r="S624" s="95">
        <f t="shared" si="1038"/>
        <v>0</v>
      </c>
      <c r="T624" s="95">
        <f t="shared" si="1038"/>
        <v>46682</v>
      </c>
      <c r="U624" s="95">
        <f t="shared" si="1039"/>
        <v>0</v>
      </c>
      <c r="V624" s="95">
        <f t="shared" si="1039"/>
        <v>46682</v>
      </c>
      <c r="W624" s="95">
        <f t="shared" si="1039"/>
        <v>0</v>
      </c>
      <c r="X624" s="95">
        <f t="shared" si="1039"/>
        <v>46682</v>
      </c>
      <c r="Y624" s="95">
        <f t="shared" si="1039"/>
        <v>0</v>
      </c>
      <c r="Z624" s="95">
        <f t="shared" si="1039"/>
        <v>46682</v>
      </c>
    </row>
    <row r="625" spans="1:26" ht="16.5" x14ac:dyDescent="0.25">
      <c r="A625" s="25" t="s">
        <v>228</v>
      </c>
      <c r="B625" s="17" t="s">
        <v>35</v>
      </c>
      <c r="C625" s="17" t="s">
        <v>3</v>
      </c>
      <c r="D625" s="37" t="s">
        <v>389</v>
      </c>
      <c r="E625" s="17" t="s">
        <v>229</v>
      </c>
      <c r="F625" s="95">
        <v>46682</v>
      </c>
      <c r="G625" s="95">
        <v>0</v>
      </c>
      <c r="H625" s="95">
        <f>F625+G625</f>
        <v>46682</v>
      </c>
      <c r="I625" s="95">
        <v>0</v>
      </c>
      <c r="J625" s="95">
        <f>H625+I625</f>
        <v>46682</v>
      </c>
      <c r="K625" s="95">
        <v>0</v>
      </c>
      <c r="L625" s="95">
        <f>J625+K625</f>
        <v>46682</v>
      </c>
      <c r="M625" s="95">
        <v>0</v>
      </c>
      <c r="N625" s="95">
        <f>L625+M625</f>
        <v>46682</v>
      </c>
      <c r="O625" s="95">
        <v>0</v>
      </c>
      <c r="P625" s="95">
        <f>N625+O625</f>
        <v>46682</v>
      </c>
      <c r="Q625" s="95">
        <v>0</v>
      </c>
      <c r="R625" s="129">
        <f>P625+Q625</f>
        <v>46682</v>
      </c>
      <c r="S625" s="95">
        <v>0</v>
      </c>
      <c r="T625" s="95">
        <f>R625+S625</f>
        <v>46682</v>
      </c>
      <c r="U625" s="95">
        <v>0</v>
      </c>
      <c r="V625" s="95">
        <f>T625+U625</f>
        <v>46682</v>
      </c>
      <c r="W625" s="95">
        <v>0</v>
      </c>
      <c r="X625" s="95">
        <f>V625+W625</f>
        <v>46682</v>
      </c>
      <c r="Y625" s="95">
        <v>0</v>
      </c>
      <c r="Z625" s="95">
        <f>X625+Y625</f>
        <v>46682</v>
      </c>
    </row>
    <row r="626" spans="1:26" ht="16.5" x14ac:dyDescent="0.25">
      <c r="A626" s="30" t="s">
        <v>390</v>
      </c>
      <c r="B626" s="27" t="s">
        <v>35</v>
      </c>
      <c r="C626" s="27" t="s">
        <v>3</v>
      </c>
      <c r="D626" s="42" t="s">
        <v>391</v>
      </c>
      <c r="E626" s="29"/>
      <c r="F626" s="96">
        <f t="shared" ref="F626:Y627" si="1040">F627</f>
        <v>10208</v>
      </c>
      <c r="G626" s="96">
        <f t="shared" si="1040"/>
        <v>0</v>
      </c>
      <c r="H626" s="96">
        <f t="shared" si="1040"/>
        <v>10208</v>
      </c>
      <c r="I626" s="96">
        <f t="shared" si="1040"/>
        <v>0</v>
      </c>
      <c r="J626" s="96">
        <f t="shared" si="1040"/>
        <v>10208</v>
      </c>
      <c r="K626" s="96">
        <f t="shared" si="1040"/>
        <v>0</v>
      </c>
      <c r="L626" s="96">
        <f t="shared" si="1040"/>
        <v>10208</v>
      </c>
      <c r="M626" s="95">
        <f t="shared" si="1040"/>
        <v>0</v>
      </c>
      <c r="N626" s="96">
        <f t="shared" si="1040"/>
        <v>10208</v>
      </c>
      <c r="O626" s="96">
        <f t="shared" si="1040"/>
        <v>0</v>
      </c>
      <c r="P626" s="96">
        <f t="shared" si="1040"/>
        <v>10208</v>
      </c>
      <c r="Q626" s="96">
        <f t="shared" si="1040"/>
        <v>0</v>
      </c>
      <c r="R626" s="96">
        <f t="shared" si="1040"/>
        <v>10208</v>
      </c>
      <c r="S626" s="96">
        <f t="shared" si="1040"/>
        <v>489</v>
      </c>
      <c r="T626" s="96">
        <f t="shared" si="1040"/>
        <v>10697</v>
      </c>
      <c r="U626" s="96">
        <f t="shared" si="1040"/>
        <v>0</v>
      </c>
      <c r="V626" s="96">
        <f t="shared" ref="U626:Z627" si="1041">V627</f>
        <v>10697</v>
      </c>
      <c r="W626" s="96">
        <f t="shared" si="1040"/>
        <v>0</v>
      </c>
      <c r="X626" s="96">
        <f t="shared" si="1041"/>
        <v>10697</v>
      </c>
      <c r="Y626" s="96">
        <f t="shared" si="1040"/>
        <v>1934</v>
      </c>
      <c r="Z626" s="96">
        <f t="shared" si="1041"/>
        <v>12631</v>
      </c>
    </row>
    <row r="627" spans="1:26" ht="33" x14ac:dyDescent="0.25">
      <c r="A627" s="20" t="s">
        <v>100</v>
      </c>
      <c r="B627" s="17" t="s">
        <v>35</v>
      </c>
      <c r="C627" s="17" t="s">
        <v>3</v>
      </c>
      <c r="D627" s="37" t="s">
        <v>391</v>
      </c>
      <c r="E627" s="17" t="s">
        <v>101</v>
      </c>
      <c r="F627" s="95">
        <f t="shared" si="1040"/>
        <v>10208</v>
      </c>
      <c r="G627" s="95">
        <f t="shared" si="1040"/>
        <v>0</v>
      </c>
      <c r="H627" s="95">
        <f t="shared" si="1040"/>
        <v>10208</v>
      </c>
      <c r="I627" s="95">
        <f t="shared" si="1040"/>
        <v>0</v>
      </c>
      <c r="J627" s="95">
        <f t="shared" si="1040"/>
        <v>10208</v>
      </c>
      <c r="K627" s="95">
        <f t="shared" si="1040"/>
        <v>0</v>
      </c>
      <c r="L627" s="95">
        <f t="shared" si="1040"/>
        <v>10208</v>
      </c>
      <c r="M627" s="95">
        <f t="shared" si="1040"/>
        <v>0</v>
      </c>
      <c r="N627" s="95">
        <f t="shared" si="1040"/>
        <v>10208</v>
      </c>
      <c r="O627" s="95">
        <f t="shared" si="1040"/>
        <v>0</v>
      </c>
      <c r="P627" s="95">
        <f t="shared" si="1040"/>
        <v>10208</v>
      </c>
      <c r="Q627" s="95">
        <f t="shared" si="1040"/>
        <v>0</v>
      </c>
      <c r="R627" s="129">
        <f t="shared" si="1040"/>
        <v>10208</v>
      </c>
      <c r="S627" s="95">
        <f t="shared" si="1040"/>
        <v>489</v>
      </c>
      <c r="T627" s="95">
        <f t="shared" si="1040"/>
        <v>10697</v>
      </c>
      <c r="U627" s="95">
        <f t="shared" si="1041"/>
        <v>0</v>
      </c>
      <c r="V627" s="95">
        <f t="shared" si="1041"/>
        <v>10697</v>
      </c>
      <c r="W627" s="95">
        <f t="shared" si="1041"/>
        <v>0</v>
      </c>
      <c r="X627" s="95">
        <f t="shared" si="1041"/>
        <v>10697</v>
      </c>
      <c r="Y627" s="95">
        <f t="shared" si="1041"/>
        <v>1934</v>
      </c>
      <c r="Z627" s="95">
        <f t="shared" si="1041"/>
        <v>12631</v>
      </c>
    </row>
    <row r="628" spans="1:26" ht="16.5" x14ac:dyDescent="0.25">
      <c r="A628" s="25" t="s">
        <v>228</v>
      </c>
      <c r="B628" s="17" t="s">
        <v>35</v>
      </c>
      <c r="C628" s="17" t="s">
        <v>3</v>
      </c>
      <c r="D628" s="37" t="s">
        <v>391</v>
      </c>
      <c r="E628" s="17" t="s">
        <v>229</v>
      </c>
      <c r="F628" s="95">
        <v>10208</v>
      </c>
      <c r="G628" s="95">
        <v>0</v>
      </c>
      <c r="H628" s="95">
        <f>F628+G628</f>
        <v>10208</v>
      </c>
      <c r="I628" s="95">
        <v>0</v>
      </c>
      <c r="J628" s="95">
        <f>H628+I628</f>
        <v>10208</v>
      </c>
      <c r="K628" s="95">
        <v>0</v>
      </c>
      <c r="L628" s="95">
        <f>J628+K628</f>
        <v>10208</v>
      </c>
      <c r="M628" s="95">
        <v>0</v>
      </c>
      <c r="N628" s="95">
        <f>L628+M628</f>
        <v>10208</v>
      </c>
      <c r="O628" s="95">
        <v>0</v>
      </c>
      <c r="P628" s="95">
        <f>N628+O628</f>
        <v>10208</v>
      </c>
      <c r="Q628" s="95">
        <v>0</v>
      </c>
      <c r="R628" s="129">
        <f>P628+Q628</f>
        <v>10208</v>
      </c>
      <c r="S628" s="95">
        <v>489</v>
      </c>
      <c r="T628" s="95">
        <f>R628+S628</f>
        <v>10697</v>
      </c>
      <c r="U628" s="95">
        <v>0</v>
      </c>
      <c r="V628" s="95">
        <f>T628+U628</f>
        <v>10697</v>
      </c>
      <c r="W628" s="95">
        <v>0</v>
      </c>
      <c r="X628" s="95">
        <f>V628+W628</f>
        <v>10697</v>
      </c>
      <c r="Y628" s="95">
        <v>1934</v>
      </c>
      <c r="Z628" s="95">
        <f>X628+Y628</f>
        <v>12631</v>
      </c>
    </row>
    <row r="629" spans="1:26" ht="33" x14ac:dyDescent="0.25">
      <c r="A629" s="30" t="s">
        <v>392</v>
      </c>
      <c r="B629" s="27" t="s">
        <v>35</v>
      </c>
      <c r="C629" s="27" t="s">
        <v>3</v>
      </c>
      <c r="D629" s="42" t="s">
        <v>393</v>
      </c>
      <c r="E629" s="30"/>
      <c r="F629" s="96">
        <f t="shared" ref="F629:Y630" si="1042">F630</f>
        <v>21531</v>
      </c>
      <c r="G629" s="96">
        <f t="shared" si="1042"/>
        <v>4440</v>
      </c>
      <c r="H629" s="96">
        <f t="shared" si="1042"/>
        <v>25971</v>
      </c>
      <c r="I629" s="96">
        <f t="shared" si="1042"/>
        <v>0</v>
      </c>
      <c r="J629" s="96">
        <f t="shared" si="1042"/>
        <v>25971</v>
      </c>
      <c r="K629" s="96">
        <f t="shared" si="1042"/>
        <v>0</v>
      </c>
      <c r="L629" s="96">
        <f t="shared" si="1042"/>
        <v>25971</v>
      </c>
      <c r="M629" s="95">
        <f t="shared" si="1042"/>
        <v>0</v>
      </c>
      <c r="N629" s="96">
        <f t="shared" si="1042"/>
        <v>25971</v>
      </c>
      <c r="O629" s="96">
        <f t="shared" si="1042"/>
        <v>0</v>
      </c>
      <c r="P629" s="96">
        <f t="shared" si="1042"/>
        <v>25971</v>
      </c>
      <c r="Q629" s="96">
        <f t="shared" si="1042"/>
        <v>0</v>
      </c>
      <c r="R629" s="96">
        <f t="shared" si="1042"/>
        <v>25971</v>
      </c>
      <c r="S629" s="96">
        <f t="shared" si="1042"/>
        <v>0</v>
      </c>
      <c r="T629" s="96">
        <f t="shared" si="1042"/>
        <v>25971</v>
      </c>
      <c r="U629" s="96">
        <f t="shared" si="1042"/>
        <v>0</v>
      </c>
      <c r="V629" s="96">
        <f t="shared" ref="U629:Z630" si="1043">V630</f>
        <v>25971</v>
      </c>
      <c r="W629" s="96">
        <f t="shared" si="1042"/>
        <v>0</v>
      </c>
      <c r="X629" s="96">
        <f t="shared" si="1043"/>
        <v>25971</v>
      </c>
      <c r="Y629" s="96">
        <f t="shared" si="1042"/>
        <v>0</v>
      </c>
      <c r="Z629" s="96">
        <f t="shared" si="1043"/>
        <v>25971</v>
      </c>
    </row>
    <row r="630" spans="1:26" ht="33" x14ac:dyDescent="0.25">
      <c r="A630" s="20" t="s">
        <v>100</v>
      </c>
      <c r="B630" s="17" t="s">
        <v>35</v>
      </c>
      <c r="C630" s="17" t="s">
        <v>3</v>
      </c>
      <c r="D630" s="37" t="s">
        <v>393</v>
      </c>
      <c r="E630" s="17" t="s">
        <v>101</v>
      </c>
      <c r="F630" s="95">
        <f t="shared" si="1042"/>
        <v>21531</v>
      </c>
      <c r="G630" s="95">
        <f t="shared" si="1042"/>
        <v>4440</v>
      </c>
      <c r="H630" s="95">
        <f t="shared" si="1042"/>
        <v>25971</v>
      </c>
      <c r="I630" s="95">
        <f t="shared" si="1042"/>
        <v>0</v>
      </c>
      <c r="J630" s="95">
        <f t="shared" si="1042"/>
        <v>25971</v>
      </c>
      <c r="K630" s="95">
        <f t="shared" si="1042"/>
        <v>0</v>
      </c>
      <c r="L630" s="95">
        <f t="shared" si="1042"/>
        <v>25971</v>
      </c>
      <c r="M630" s="95">
        <f t="shared" si="1042"/>
        <v>0</v>
      </c>
      <c r="N630" s="95">
        <f t="shared" si="1042"/>
        <v>25971</v>
      </c>
      <c r="O630" s="95">
        <f t="shared" si="1042"/>
        <v>0</v>
      </c>
      <c r="P630" s="95">
        <f t="shared" si="1042"/>
        <v>25971</v>
      </c>
      <c r="Q630" s="95">
        <f t="shared" si="1042"/>
        <v>0</v>
      </c>
      <c r="R630" s="129">
        <f t="shared" si="1042"/>
        <v>25971</v>
      </c>
      <c r="S630" s="95">
        <f t="shared" si="1042"/>
        <v>0</v>
      </c>
      <c r="T630" s="95">
        <f t="shared" si="1042"/>
        <v>25971</v>
      </c>
      <c r="U630" s="95">
        <f t="shared" si="1043"/>
        <v>0</v>
      </c>
      <c r="V630" s="95">
        <f t="shared" si="1043"/>
        <v>25971</v>
      </c>
      <c r="W630" s="95">
        <f t="shared" si="1043"/>
        <v>0</v>
      </c>
      <c r="X630" s="95">
        <f t="shared" si="1043"/>
        <v>25971</v>
      </c>
      <c r="Y630" s="95">
        <f t="shared" si="1043"/>
        <v>0</v>
      </c>
      <c r="Z630" s="95">
        <f t="shared" si="1043"/>
        <v>25971</v>
      </c>
    </row>
    <row r="631" spans="1:26" ht="16.5" x14ac:dyDescent="0.25">
      <c r="A631" s="25" t="s">
        <v>228</v>
      </c>
      <c r="B631" s="17" t="s">
        <v>35</v>
      </c>
      <c r="C631" s="17" t="s">
        <v>3</v>
      </c>
      <c r="D631" s="37" t="s">
        <v>393</v>
      </c>
      <c r="E631" s="17" t="s">
        <v>229</v>
      </c>
      <c r="F631" s="95">
        <v>21531</v>
      </c>
      <c r="G631" s="95">
        <v>4440</v>
      </c>
      <c r="H631" s="95">
        <f>F631+G631</f>
        <v>25971</v>
      </c>
      <c r="I631" s="95">
        <v>0</v>
      </c>
      <c r="J631" s="95">
        <f>H631+I631</f>
        <v>25971</v>
      </c>
      <c r="K631" s="95">
        <v>0</v>
      </c>
      <c r="L631" s="95">
        <f>J631+K631</f>
        <v>25971</v>
      </c>
      <c r="M631" s="95">
        <v>0</v>
      </c>
      <c r="N631" s="95">
        <f>L631+M631</f>
        <v>25971</v>
      </c>
      <c r="O631" s="95">
        <v>0</v>
      </c>
      <c r="P631" s="95">
        <f>N631+O631</f>
        <v>25971</v>
      </c>
      <c r="Q631" s="95">
        <v>0</v>
      </c>
      <c r="R631" s="129">
        <f>P631+Q631</f>
        <v>25971</v>
      </c>
      <c r="S631" s="95">
        <v>0</v>
      </c>
      <c r="T631" s="95">
        <f>R631+S631</f>
        <v>25971</v>
      </c>
      <c r="U631" s="95">
        <v>0</v>
      </c>
      <c r="V631" s="95">
        <f>T631+U631</f>
        <v>25971</v>
      </c>
      <c r="W631" s="95">
        <v>0</v>
      </c>
      <c r="X631" s="95">
        <f>V631+W631</f>
        <v>25971</v>
      </c>
      <c r="Y631" s="95">
        <v>0</v>
      </c>
      <c r="Z631" s="95">
        <f>X631+Y631</f>
        <v>25971</v>
      </c>
    </row>
    <row r="632" spans="1:26" ht="34.5" x14ac:dyDescent="0.3">
      <c r="A632" s="12" t="s">
        <v>112</v>
      </c>
      <c r="B632" s="13" t="s">
        <v>35</v>
      </c>
      <c r="C632" s="13" t="s">
        <v>3</v>
      </c>
      <c r="D632" s="14" t="s">
        <v>296</v>
      </c>
      <c r="E632" s="19"/>
      <c r="F632" s="103">
        <f>F633+F637</f>
        <v>13744</v>
      </c>
      <c r="G632" s="103">
        <f t="shared" ref="G632:H632" si="1044">G633+G637</f>
        <v>17916.099999999999</v>
      </c>
      <c r="H632" s="103">
        <f t="shared" si="1044"/>
        <v>31660.1</v>
      </c>
      <c r="I632" s="103">
        <f t="shared" ref="I632:J632" si="1045">I633+I637</f>
        <v>0</v>
      </c>
      <c r="J632" s="103">
        <f t="shared" si="1045"/>
        <v>31660.1</v>
      </c>
      <c r="K632" s="103">
        <f t="shared" ref="K632:L632" si="1046">K633+K637</f>
        <v>0</v>
      </c>
      <c r="L632" s="103">
        <f t="shared" si="1046"/>
        <v>31660.1</v>
      </c>
      <c r="M632" s="95">
        <f t="shared" ref="M632:N632" si="1047">M633+M637</f>
        <v>0</v>
      </c>
      <c r="N632" s="94">
        <f t="shared" si="1047"/>
        <v>31660.1</v>
      </c>
      <c r="O632" s="94">
        <f t="shared" ref="O632:P632" si="1048">O633+O637</f>
        <v>-6504</v>
      </c>
      <c r="P632" s="94">
        <f t="shared" si="1048"/>
        <v>25156.1</v>
      </c>
      <c r="Q632" s="94">
        <f t="shared" ref="Q632:R632" si="1049">Q633+Q637</f>
        <v>0</v>
      </c>
      <c r="R632" s="94">
        <f t="shared" si="1049"/>
        <v>25156.1</v>
      </c>
      <c r="S632" s="94">
        <f t="shared" ref="S632:T632" si="1050">S633+S637</f>
        <v>2825.4</v>
      </c>
      <c r="T632" s="94">
        <f t="shared" si="1050"/>
        <v>27981.5</v>
      </c>
      <c r="U632" s="94">
        <f t="shared" ref="U632:V632" si="1051">U633+U637</f>
        <v>0</v>
      </c>
      <c r="V632" s="94">
        <f t="shared" si="1051"/>
        <v>27981.5</v>
      </c>
      <c r="W632" s="94">
        <f t="shared" ref="W632:X632" si="1052">W633+W637</f>
        <v>0</v>
      </c>
      <c r="X632" s="94">
        <f t="shared" si="1052"/>
        <v>27981.5</v>
      </c>
      <c r="Y632" s="94">
        <f t="shared" ref="Y632:Z632" si="1053">Y633+Y637</f>
        <v>0</v>
      </c>
      <c r="Z632" s="94">
        <f t="shared" si="1053"/>
        <v>27981.5</v>
      </c>
    </row>
    <row r="633" spans="1:26" ht="33" x14ac:dyDescent="0.25">
      <c r="A633" s="30" t="s">
        <v>297</v>
      </c>
      <c r="B633" s="27" t="s">
        <v>35</v>
      </c>
      <c r="C633" s="27" t="s">
        <v>3</v>
      </c>
      <c r="D633" s="28" t="s">
        <v>298</v>
      </c>
      <c r="E633" s="29"/>
      <c r="F633" s="99">
        <f>F634</f>
        <v>13744</v>
      </c>
      <c r="G633" s="99">
        <f t="shared" ref="G633:Y635" si="1054">G634</f>
        <v>7490</v>
      </c>
      <c r="H633" s="99">
        <f t="shared" si="1054"/>
        <v>21234</v>
      </c>
      <c r="I633" s="99">
        <f t="shared" si="1054"/>
        <v>0</v>
      </c>
      <c r="J633" s="99">
        <f t="shared" si="1054"/>
        <v>21234</v>
      </c>
      <c r="K633" s="99">
        <f t="shared" si="1054"/>
        <v>0</v>
      </c>
      <c r="L633" s="99">
        <f t="shared" si="1054"/>
        <v>21234</v>
      </c>
      <c r="M633" s="95">
        <f t="shared" si="1054"/>
        <v>0</v>
      </c>
      <c r="N633" s="96">
        <f t="shared" si="1054"/>
        <v>21234</v>
      </c>
      <c r="O633" s="96">
        <f t="shared" si="1054"/>
        <v>-6504</v>
      </c>
      <c r="P633" s="96">
        <f t="shared" si="1054"/>
        <v>14730</v>
      </c>
      <c r="Q633" s="96">
        <f t="shared" si="1054"/>
        <v>0</v>
      </c>
      <c r="R633" s="96">
        <f t="shared" si="1054"/>
        <v>14730</v>
      </c>
      <c r="S633" s="96">
        <f t="shared" si="1054"/>
        <v>0</v>
      </c>
      <c r="T633" s="96">
        <f t="shared" si="1054"/>
        <v>14730</v>
      </c>
      <c r="U633" s="96">
        <f t="shared" si="1054"/>
        <v>0</v>
      </c>
      <c r="V633" s="96">
        <f t="shared" si="1054"/>
        <v>14730</v>
      </c>
      <c r="W633" s="96">
        <f t="shared" si="1054"/>
        <v>0</v>
      </c>
      <c r="X633" s="96">
        <f t="shared" ref="W633:Z635" si="1055">X634</f>
        <v>14730</v>
      </c>
      <c r="Y633" s="96">
        <f t="shared" si="1054"/>
        <v>0</v>
      </c>
      <c r="Z633" s="96">
        <f t="shared" si="1055"/>
        <v>14730</v>
      </c>
    </row>
    <row r="634" spans="1:26" ht="33" x14ac:dyDescent="0.25">
      <c r="A634" s="25" t="s">
        <v>299</v>
      </c>
      <c r="B634" s="17" t="s">
        <v>35</v>
      </c>
      <c r="C634" s="17" t="s">
        <v>3</v>
      </c>
      <c r="D634" s="18" t="s">
        <v>300</v>
      </c>
      <c r="E634" s="19"/>
      <c r="F634" s="100">
        <f t="shared" ref="F634:Y635" si="1056">F635</f>
        <v>13744</v>
      </c>
      <c r="G634" s="100">
        <f t="shared" si="1056"/>
        <v>7490</v>
      </c>
      <c r="H634" s="100">
        <f t="shared" si="1056"/>
        <v>21234</v>
      </c>
      <c r="I634" s="100">
        <f t="shared" si="1056"/>
        <v>0</v>
      </c>
      <c r="J634" s="100">
        <f t="shared" si="1056"/>
        <v>21234</v>
      </c>
      <c r="K634" s="100">
        <f t="shared" si="1056"/>
        <v>0</v>
      </c>
      <c r="L634" s="100">
        <f t="shared" si="1056"/>
        <v>21234</v>
      </c>
      <c r="M634" s="95">
        <f t="shared" si="1056"/>
        <v>0</v>
      </c>
      <c r="N634" s="95">
        <f t="shared" si="1056"/>
        <v>21234</v>
      </c>
      <c r="O634" s="95">
        <f t="shared" si="1056"/>
        <v>-6504</v>
      </c>
      <c r="P634" s="95">
        <f t="shared" si="1056"/>
        <v>14730</v>
      </c>
      <c r="Q634" s="95">
        <f t="shared" si="1056"/>
        <v>0</v>
      </c>
      <c r="R634" s="95">
        <f t="shared" si="1056"/>
        <v>14730</v>
      </c>
      <c r="S634" s="95">
        <f t="shared" si="1056"/>
        <v>0</v>
      </c>
      <c r="T634" s="95">
        <f t="shared" si="1056"/>
        <v>14730</v>
      </c>
      <c r="U634" s="95">
        <f t="shared" si="1056"/>
        <v>0</v>
      </c>
      <c r="V634" s="95">
        <f t="shared" si="1054"/>
        <v>14730</v>
      </c>
      <c r="W634" s="95">
        <f t="shared" si="1056"/>
        <v>0</v>
      </c>
      <c r="X634" s="95">
        <f t="shared" si="1055"/>
        <v>14730</v>
      </c>
      <c r="Y634" s="95">
        <f t="shared" si="1056"/>
        <v>0</v>
      </c>
      <c r="Z634" s="95">
        <f t="shared" si="1055"/>
        <v>14730</v>
      </c>
    </row>
    <row r="635" spans="1:26" ht="33" x14ac:dyDescent="0.25">
      <c r="A635" s="20" t="s">
        <v>100</v>
      </c>
      <c r="B635" s="17" t="s">
        <v>35</v>
      </c>
      <c r="C635" s="17" t="s">
        <v>3</v>
      </c>
      <c r="D635" s="18" t="s">
        <v>300</v>
      </c>
      <c r="E635" s="19" t="s">
        <v>101</v>
      </c>
      <c r="F635" s="85">
        <f t="shared" si="1056"/>
        <v>13744</v>
      </c>
      <c r="G635" s="85">
        <f t="shared" si="1056"/>
        <v>7490</v>
      </c>
      <c r="H635" s="85">
        <f t="shared" si="1056"/>
        <v>21234</v>
      </c>
      <c r="I635" s="85">
        <f t="shared" si="1056"/>
        <v>0</v>
      </c>
      <c r="J635" s="85">
        <f t="shared" si="1056"/>
        <v>21234</v>
      </c>
      <c r="K635" s="85">
        <f t="shared" si="1056"/>
        <v>0</v>
      </c>
      <c r="L635" s="85">
        <f t="shared" si="1056"/>
        <v>21234</v>
      </c>
      <c r="M635" s="95">
        <f t="shared" si="1056"/>
        <v>0</v>
      </c>
      <c r="N635" s="95">
        <f t="shared" si="1056"/>
        <v>21234</v>
      </c>
      <c r="O635" s="95">
        <f t="shared" si="1056"/>
        <v>-6504</v>
      </c>
      <c r="P635" s="95">
        <f t="shared" si="1056"/>
        <v>14730</v>
      </c>
      <c r="Q635" s="95">
        <f t="shared" si="1056"/>
        <v>0</v>
      </c>
      <c r="R635" s="129">
        <f t="shared" si="1056"/>
        <v>14730</v>
      </c>
      <c r="S635" s="95">
        <f t="shared" si="1056"/>
        <v>0</v>
      </c>
      <c r="T635" s="95">
        <f t="shared" si="1056"/>
        <v>14730</v>
      </c>
      <c r="U635" s="95">
        <f t="shared" si="1054"/>
        <v>0</v>
      </c>
      <c r="V635" s="95">
        <f t="shared" si="1054"/>
        <v>14730</v>
      </c>
      <c r="W635" s="95">
        <f t="shared" si="1055"/>
        <v>0</v>
      </c>
      <c r="X635" s="95">
        <f t="shared" si="1055"/>
        <v>14730</v>
      </c>
      <c r="Y635" s="95">
        <f t="shared" si="1055"/>
        <v>0</v>
      </c>
      <c r="Z635" s="95">
        <f t="shared" si="1055"/>
        <v>14730</v>
      </c>
    </row>
    <row r="636" spans="1:26" ht="16.5" x14ac:dyDescent="0.25">
      <c r="A636" s="25" t="s">
        <v>228</v>
      </c>
      <c r="B636" s="17" t="s">
        <v>35</v>
      </c>
      <c r="C636" s="17" t="s">
        <v>3</v>
      </c>
      <c r="D636" s="18" t="s">
        <v>300</v>
      </c>
      <c r="E636" s="19" t="s">
        <v>229</v>
      </c>
      <c r="F636" s="95">
        <v>13744</v>
      </c>
      <c r="G636" s="95">
        <v>7490</v>
      </c>
      <c r="H636" s="95">
        <f>F636+G636</f>
        <v>21234</v>
      </c>
      <c r="I636" s="95">
        <v>0</v>
      </c>
      <c r="J636" s="95">
        <f>H636+I636</f>
        <v>21234</v>
      </c>
      <c r="K636" s="95">
        <v>0</v>
      </c>
      <c r="L636" s="95">
        <f>J636+K636</f>
        <v>21234</v>
      </c>
      <c r="M636" s="95">
        <v>0</v>
      </c>
      <c r="N636" s="95">
        <f>L636+M636</f>
        <v>21234</v>
      </c>
      <c r="O636" s="95">
        <v>-6504</v>
      </c>
      <c r="P636" s="95">
        <f>N636+O636</f>
        <v>14730</v>
      </c>
      <c r="Q636" s="95">
        <v>0</v>
      </c>
      <c r="R636" s="129">
        <f>P636+Q636</f>
        <v>14730</v>
      </c>
      <c r="S636" s="95">
        <v>0</v>
      </c>
      <c r="T636" s="95">
        <f>R636+S636</f>
        <v>14730</v>
      </c>
      <c r="U636" s="95">
        <v>0</v>
      </c>
      <c r="V636" s="95">
        <f>T636+U636</f>
        <v>14730</v>
      </c>
      <c r="W636" s="95">
        <v>0</v>
      </c>
      <c r="X636" s="95">
        <f>V636+W636</f>
        <v>14730</v>
      </c>
      <c r="Y636" s="95">
        <v>0</v>
      </c>
      <c r="Z636" s="95">
        <f>X636+Y636</f>
        <v>14730</v>
      </c>
    </row>
    <row r="637" spans="1:26" ht="33" x14ac:dyDescent="0.25">
      <c r="A637" s="30" t="s">
        <v>493</v>
      </c>
      <c r="B637" s="27" t="s">
        <v>35</v>
      </c>
      <c r="C637" s="27" t="s">
        <v>3</v>
      </c>
      <c r="D637" s="42" t="s">
        <v>494</v>
      </c>
      <c r="E637" s="27"/>
      <c r="F637" s="112">
        <f>F638</f>
        <v>0</v>
      </c>
      <c r="G637" s="112">
        <f t="shared" ref="G637:Y638" si="1057">G638</f>
        <v>10426.1</v>
      </c>
      <c r="H637" s="112">
        <f t="shared" si="1057"/>
        <v>10426.1</v>
      </c>
      <c r="I637" s="112">
        <f t="shared" si="1057"/>
        <v>0</v>
      </c>
      <c r="J637" s="112">
        <f t="shared" si="1057"/>
        <v>10426.1</v>
      </c>
      <c r="K637" s="112">
        <f t="shared" si="1057"/>
        <v>0</v>
      </c>
      <c r="L637" s="112">
        <f t="shared" si="1057"/>
        <v>10426.1</v>
      </c>
      <c r="M637" s="95">
        <f t="shared" si="1057"/>
        <v>0</v>
      </c>
      <c r="N637" s="96">
        <f t="shared" si="1057"/>
        <v>10426.1</v>
      </c>
      <c r="O637" s="96">
        <f t="shared" si="1057"/>
        <v>0</v>
      </c>
      <c r="P637" s="96">
        <f t="shared" si="1057"/>
        <v>10426.1</v>
      </c>
      <c r="Q637" s="96">
        <f t="shared" si="1057"/>
        <v>0</v>
      </c>
      <c r="R637" s="96">
        <f t="shared" si="1057"/>
        <v>10426.1</v>
      </c>
      <c r="S637" s="96">
        <f t="shared" si="1057"/>
        <v>2825.4</v>
      </c>
      <c r="T637" s="96">
        <f t="shared" si="1057"/>
        <v>13251.5</v>
      </c>
      <c r="U637" s="96">
        <f t="shared" si="1057"/>
        <v>0</v>
      </c>
      <c r="V637" s="96">
        <f t="shared" si="1057"/>
        <v>13251.5</v>
      </c>
      <c r="W637" s="96">
        <f t="shared" si="1057"/>
        <v>0</v>
      </c>
      <c r="X637" s="96">
        <f t="shared" ref="W637:Z638" si="1058">X638</f>
        <v>13251.5</v>
      </c>
      <c r="Y637" s="96">
        <f t="shared" si="1057"/>
        <v>0</v>
      </c>
      <c r="Z637" s="96">
        <f t="shared" si="1058"/>
        <v>13251.5</v>
      </c>
    </row>
    <row r="638" spans="1:26" ht="33" x14ac:dyDescent="0.25">
      <c r="A638" s="25" t="s">
        <v>100</v>
      </c>
      <c r="B638" s="17" t="s">
        <v>35</v>
      </c>
      <c r="C638" s="17" t="s">
        <v>3</v>
      </c>
      <c r="D638" s="37" t="s">
        <v>494</v>
      </c>
      <c r="E638" s="17" t="s">
        <v>101</v>
      </c>
      <c r="F638" s="112">
        <f>F639</f>
        <v>0</v>
      </c>
      <c r="G638" s="112">
        <f t="shared" si="1057"/>
        <v>10426.1</v>
      </c>
      <c r="H638" s="112">
        <f t="shared" si="1057"/>
        <v>10426.1</v>
      </c>
      <c r="I638" s="112">
        <f t="shared" si="1057"/>
        <v>0</v>
      </c>
      <c r="J638" s="112">
        <f t="shared" si="1057"/>
        <v>10426.1</v>
      </c>
      <c r="K638" s="112">
        <f t="shared" si="1057"/>
        <v>0</v>
      </c>
      <c r="L638" s="112">
        <f t="shared" si="1057"/>
        <v>10426.1</v>
      </c>
      <c r="M638" s="95">
        <f t="shared" si="1057"/>
        <v>0</v>
      </c>
      <c r="N638" s="95">
        <f t="shared" si="1057"/>
        <v>10426.1</v>
      </c>
      <c r="O638" s="95">
        <f t="shared" si="1057"/>
        <v>0</v>
      </c>
      <c r="P638" s="95">
        <f t="shared" si="1057"/>
        <v>10426.1</v>
      </c>
      <c r="Q638" s="95">
        <f t="shared" si="1057"/>
        <v>0</v>
      </c>
      <c r="R638" s="129">
        <f t="shared" si="1057"/>
        <v>10426.1</v>
      </c>
      <c r="S638" s="95">
        <f t="shared" si="1057"/>
        <v>2825.4</v>
      </c>
      <c r="T638" s="95">
        <f t="shared" si="1057"/>
        <v>13251.5</v>
      </c>
      <c r="U638" s="95">
        <f t="shared" si="1057"/>
        <v>0</v>
      </c>
      <c r="V638" s="95">
        <f t="shared" si="1057"/>
        <v>13251.5</v>
      </c>
      <c r="W638" s="95">
        <f t="shared" si="1058"/>
        <v>0</v>
      </c>
      <c r="X638" s="95">
        <f t="shared" si="1058"/>
        <v>13251.5</v>
      </c>
      <c r="Y638" s="95">
        <f t="shared" si="1058"/>
        <v>0</v>
      </c>
      <c r="Z638" s="95">
        <f t="shared" si="1058"/>
        <v>13251.5</v>
      </c>
    </row>
    <row r="639" spans="1:26" ht="16.5" x14ac:dyDescent="0.25">
      <c r="A639" s="25" t="s">
        <v>228</v>
      </c>
      <c r="B639" s="17" t="s">
        <v>35</v>
      </c>
      <c r="C639" s="17" t="s">
        <v>3</v>
      </c>
      <c r="D639" s="37" t="s">
        <v>494</v>
      </c>
      <c r="E639" s="17" t="s">
        <v>229</v>
      </c>
      <c r="F639" s="112">
        <v>0</v>
      </c>
      <c r="G639" s="112">
        <v>10426.1</v>
      </c>
      <c r="H639" s="112">
        <f>F639+G639</f>
        <v>10426.1</v>
      </c>
      <c r="I639" s="95">
        <v>0</v>
      </c>
      <c r="J639" s="112">
        <f>H639+I639</f>
        <v>10426.1</v>
      </c>
      <c r="K639" s="95">
        <v>0</v>
      </c>
      <c r="L639" s="112">
        <f>J639+K639</f>
        <v>10426.1</v>
      </c>
      <c r="M639" s="95">
        <v>0</v>
      </c>
      <c r="N639" s="95">
        <f>L639+M639</f>
        <v>10426.1</v>
      </c>
      <c r="O639" s="95">
        <v>0</v>
      </c>
      <c r="P639" s="95">
        <f>N639+O639</f>
        <v>10426.1</v>
      </c>
      <c r="Q639" s="95">
        <v>0</v>
      </c>
      <c r="R639" s="129">
        <f>P639+Q639</f>
        <v>10426.1</v>
      </c>
      <c r="S639" s="95">
        <v>2825.4</v>
      </c>
      <c r="T639" s="95">
        <f>R639+S639</f>
        <v>13251.5</v>
      </c>
      <c r="U639" s="95">
        <v>0</v>
      </c>
      <c r="V639" s="95">
        <f>T639+U639</f>
        <v>13251.5</v>
      </c>
      <c r="W639" s="95">
        <v>0</v>
      </c>
      <c r="X639" s="95">
        <f>V639+W639</f>
        <v>13251.5</v>
      </c>
      <c r="Y639" s="95">
        <v>0</v>
      </c>
      <c r="Z639" s="95">
        <f>X639+Y639</f>
        <v>13251.5</v>
      </c>
    </row>
    <row r="640" spans="1:26" ht="34.5" x14ac:dyDescent="0.3">
      <c r="A640" s="41" t="s">
        <v>394</v>
      </c>
      <c r="B640" s="13" t="s">
        <v>35</v>
      </c>
      <c r="C640" s="13" t="s">
        <v>3</v>
      </c>
      <c r="D640" s="14" t="s">
        <v>395</v>
      </c>
      <c r="E640" s="19"/>
      <c r="F640" s="103">
        <f t="shared" ref="F640:Y641" si="1059">F641</f>
        <v>6170</v>
      </c>
      <c r="G640" s="103">
        <f t="shared" si="1059"/>
        <v>0</v>
      </c>
      <c r="H640" s="103">
        <f t="shared" si="1059"/>
        <v>6170</v>
      </c>
      <c r="I640" s="103">
        <f t="shared" si="1059"/>
        <v>0</v>
      </c>
      <c r="J640" s="103">
        <f t="shared" si="1059"/>
        <v>6170</v>
      </c>
      <c r="K640" s="103">
        <f t="shared" si="1059"/>
        <v>0</v>
      </c>
      <c r="L640" s="103">
        <f t="shared" si="1059"/>
        <v>6170</v>
      </c>
      <c r="M640" s="95">
        <f t="shared" si="1059"/>
        <v>0</v>
      </c>
      <c r="N640" s="94">
        <f t="shared" si="1059"/>
        <v>6170</v>
      </c>
      <c r="O640" s="94">
        <f t="shared" si="1059"/>
        <v>0</v>
      </c>
      <c r="P640" s="94">
        <f t="shared" si="1059"/>
        <v>6170</v>
      </c>
      <c r="Q640" s="94">
        <f t="shared" si="1059"/>
        <v>0</v>
      </c>
      <c r="R640" s="94">
        <f t="shared" si="1059"/>
        <v>6170</v>
      </c>
      <c r="S640" s="151">
        <f t="shared" si="1059"/>
        <v>-3076.2640099999999</v>
      </c>
      <c r="T640" s="151">
        <f t="shared" si="1059"/>
        <v>3093.7359900000001</v>
      </c>
      <c r="U640" s="151">
        <f t="shared" si="1059"/>
        <v>0</v>
      </c>
      <c r="V640" s="151">
        <f t="shared" ref="U640:Z641" si="1060">V641</f>
        <v>3093.7359900000001</v>
      </c>
      <c r="W640" s="94">
        <f t="shared" si="1059"/>
        <v>0</v>
      </c>
      <c r="X640" s="151">
        <f t="shared" si="1060"/>
        <v>3093.7359900000001</v>
      </c>
      <c r="Y640" s="94">
        <f t="shared" si="1059"/>
        <v>0</v>
      </c>
      <c r="Z640" s="151">
        <f t="shared" si="1060"/>
        <v>3093.7359900000001</v>
      </c>
    </row>
    <row r="641" spans="1:26" ht="33" x14ac:dyDescent="0.25">
      <c r="A641" s="20" t="s">
        <v>100</v>
      </c>
      <c r="B641" s="17" t="s">
        <v>35</v>
      </c>
      <c r="C641" s="17" t="s">
        <v>3</v>
      </c>
      <c r="D641" s="18" t="s">
        <v>395</v>
      </c>
      <c r="E641" s="19" t="s">
        <v>101</v>
      </c>
      <c r="F641" s="85">
        <f t="shared" si="1059"/>
        <v>6170</v>
      </c>
      <c r="G641" s="85">
        <f t="shared" si="1059"/>
        <v>0</v>
      </c>
      <c r="H641" s="85">
        <f t="shared" si="1059"/>
        <v>6170</v>
      </c>
      <c r="I641" s="85">
        <f t="shared" si="1059"/>
        <v>0</v>
      </c>
      <c r="J641" s="85">
        <f t="shared" si="1059"/>
        <v>6170</v>
      </c>
      <c r="K641" s="85">
        <f t="shared" si="1059"/>
        <v>0</v>
      </c>
      <c r="L641" s="85">
        <f t="shared" si="1059"/>
        <v>6170</v>
      </c>
      <c r="M641" s="95">
        <f t="shared" si="1059"/>
        <v>0</v>
      </c>
      <c r="N641" s="95">
        <f t="shared" si="1059"/>
        <v>6170</v>
      </c>
      <c r="O641" s="95">
        <f t="shared" si="1059"/>
        <v>0</v>
      </c>
      <c r="P641" s="95">
        <f t="shared" si="1059"/>
        <v>6170</v>
      </c>
      <c r="Q641" s="95">
        <f t="shared" si="1059"/>
        <v>0</v>
      </c>
      <c r="R641" s="129">
        <f t="shared" si="1059"/>
        <v>6170</v>
      </c>
      <c r="S641" s="152">
        <f t="shared" si="1059"/>
        <v>-3076.2640099999999</v>
      </c>
      <c r="T641" s="152">
        <f t="shared" si="1059"/>
        <v>3093.7359900000001</v>
      </c>
      <c r="U641" s="152">
        <f t="shared" si="1060"/>
        <v>0</v>
      </c>
      <c r="V641" s="152">
        <f t="shared" si="1060"/>
        <v>3093.7359900000001</v>
      </c>
      <c r="W641" s="95">
        <f t="shared" si="1060"/>
        <v>0</v>
      </c>
      <c r="X641" s="152">
        <f t="shared" si="1060"/>
        <v>3093.7359900000001</v>
      </c>
      <c r="Y641" s="95">
        <f t="shared" si="1060"/>
        <v>0</v>
      </c>
      <c r="Z641" s="152">
        <f t="shared" si="1060"/>
        <v>3093.7359900000001</v>
      </c>
    </row>
    <row r="642" spans="1:26" ht="16.5" x14ac:dyDescent="0.25">
      <c r="A642" s="25" t="s">
        <v>228</v>
      </c>
      <c r="B642" s="17" t="s">
        <v>35</v>
      </c>
      <c r="C642" s="17" t="s">
        <v>3</v>
      </c>
      <c r="D642" s="18" t="s">
        <v>395</v>
      </c>
      <c r="E642" s="19" t="s">
        <v>229</v>
      </c>
      <c r="F642" s="95">
        <v>6170</v>
      </c>
      <c r="G642" s="95">
        <v>0</v>
      </c>
      <c r="H642" s="95">
        <f>F642+G642</f>
        <v>6170</v>
      </c>
      <c r="I642" s="95">
        <v>0</v>
      </c>
      <c r="J642" s="95">
        <f>H642+I642</f>
        <v>6170</v>
      </c>
      <c r="K642" s="95">
        <v>0</v>
      </c>
      <c r="L642" s="95">
        <f>J642+K642</f>
        <v>6170</v>
      </c>
      <c r="M642" s="95">
        <v>0</v>
      </c>
      <c r="N642" s="95">
        <f>L642+M642</f>
        <v>6170</v>
      </c>
      <c r="O642" s="95">
        <v>0</v>
      </c>
      <c r="P642" s="95">
        <f>N642+O642</f>
        <v>6170</v>
      </c>
      <c r="Q642" s="95">
        <v>0</v>
      </c>
      <c r="R642" s="129">
        <f>P642+Q642</f>
        <v>6170</v>
      </c>
      <c r="S642" s="152">
        <v>-3076.2640099999999</v>
      </c>
      <c r="T642" s="152">
        <f>R642+S642</f>
        <v>3093.7359900000001</v>
      </c>
      <c r="U642" s="152">
        <v>0</v>
      </c>
      <c r="V642" s="152">
        <f>T642+U642</f>
        <v>3093.7359900000001</v>
      </c>
      <c r="W642" s="95">
        <v>0</v>
      </c>
      <c r="X642" s="152">
        <f>V642+W642</f>
        <v>3093.7359900000001</v>
      </c>
      <c r="Y642" s="95">
        <v>0</v>
      </c>
      <c r="Z642" s="152">
        <f>X642+Y642</f>
        <v>3093.7359900000001</v>
      </c>
    </row>
    <row r="643" spans="1:26" ht="16.5" x14ac:dyDescent="0.25">
      <c r="A643" s="21" t="s">
        <v>479</v>
      </c>
      <c r="B643" s="9">
        <v>11</v>
      </c>
      <c r="C643" s="9" t="s">
        <v>16</v>
      </c>
      <c r="D643" s="18"/>
      <c r="E643" s="19"/>
      <c r="F643" s="109">
        <f t="shared" ref="F643:Y647" si="1061">F644</f>
        <v>18000</v>
      </c>
      <c r="G643" s="109">
        <f t="shared" si="1061"/>
        <v>357.1</v>
      </c>
      <c r="H643" s="109">
        <f t="shared" si="1061"/>
        <v>18357.099999999999</v>
      </c>
      <c r="I643" s="109">
        <f t="shared" si="1061"/>
        <v>0</v>
      </c>
      <c r="J643" s="109">
        <f t="shared" si="1061"/>
        <v>18357.099999999999</v>
      </c>
      <c r="K643" s="109">
        <f t="shared" si="1061"/>
        <v>0</v>
      </c>
      <c r="L643" s="109">
        <f t="shared" si="1061"/>
        <v>18357.099999999999</v>
      </c>
      <c r="M643" s="95">
        <f t="shared" si="1061"/>
        <v>0</v>
      </c>
      <c r="N643" s="93">
        <f t="shared" si="1061"/>
        <v>18357.099999999999</v>
      </c>
      <c r="O643" s="93">
        <f t="shared" si="1061"/>
        <v>0</v>
      </c>
      <c r="P643" s="93">
        <f t="shared" si="1061"/>
        <v>18357.099999999999</v>
      </c>
      <c r="Q643" s="93">
        <f t="shared" si="1061"/>
        <v>0</v>
      </c>
      <c r="R643" s="93">
        <f t="shared" si="1061"/>
        <v>18357.099999999999</v>
      </c>
      <c r="S643" s="93">
        <f t="shared" si="1061"/>
        <v>0</v>
      </c>
      <c r="T643" s="93">
        <f t="shared" si="1061"/>
        <v>18357.099999999999</v>
      </c>
      <c r="U643" s="93">
        <f t="shared" si="1061"/>
        <v>0</v>
      </c>
      <c r="V643" s="93">
        <f t="shared" ref="U643:Z647" si="1062">V644</f>
        <v>18357.099999999999</v>
      </c>
      <c r="W643" s="93">
        <f t="shared" si="1061"/>
        <v>0</v>
      </c>
      <c r="X643" s="93">
        <f t="shared" si="1062"/>
        <v>18357.099999999999</v>
      </c>
      <c r="Y643" s="93">
        <f t="shared" si="1061"/>
        <v>0</v>
      </c>
      <c r="Z643" s="93">
        <f t="shared" si="1062"/>
        <v>18357.099999999999</v>
      </c>
    </row>
    <row r="644" spans="1:26" ht="66" x14ac:dyDescent="0.25">
      <c r="A644" s="51" t="s">
        <v>480</v>
      </c>
      <c r="B644" s="45" t="s">
        <v>35</v>
      </c>
      <c r="C644" s="45" t="s">
        <v>16</v>
      </c>
      <c r="D644" s="46" t="s">
        <v>485</v>
      </c>
      <c r="E644" s="47"/>
      <c r="F644" s="101">
        <f t="shared" si="1061"/>
        <v>18000</v>
      </c>
      <c r="G644" s="101">
        <f t="shared" si="1061"/>
        <v>357.1</v>
      </c>
      <c r="H644" s="101">
        <f t="shared" si="1061"/>
        <v>18357.099999999999</v>
      </c>
      <c r="I644" s="101">
        <f t="shared" si="1061"/>
        <v>0</v>
      </c>
      <c r="J644" s="101">
        <f t="shared" si="1061"/>
        <v>18357.099999999999</v>
      </c>
      <c r="K644" s="101">
        <f t="shared" si="1061"/>
        <v>0</v>
      </c>
      <c r="L644" s="101">
        <f t="shared" si="1061"/>
        <v>18357.099999999999</v>
      </c>
      <c r="M644" s="95">
        <f t="shared" si="1061"/>
        <v>0</v>
      </c>
      <c r="N644" s="97">
        <f t="shared" si="1061"/>
        <v>18357.099999999999</v>
      </c>
      <c r="O644" s="97">
        <f t="shared" si="1061"/>
        <v>0</v>
      </c>
      <c r="P644" s="97">
        <f t="shared" si="1061"/>
        <v>18357.099999999999</v>
      </c>
      <c r="Q644" s="97">
        <f t="shared" si="1061"/>
        <v>0</v>
      </c>
      <c r="R644" s="97">
        <f t="shared" si="1061"/>
        <v>18357.099999999999</v>
      </c>
      <c r="S644" s="97">
        <f t="shared" si="1061"/>
        <v>0</v>
      </c>
      <c r="T644" s="97">
        <f t="shared" si="1061"/>
        <v>18357.099999999999</v>
      </c>
      <c r="U644" s="97">
        <f t="shared" si="1062"/>
        <v>0</v>
      </c>
      <c r="V644" s="97">
        <f t="shared" si="1062"/>
        <v>18357.099999999999</v>
      </c>
      <c r="W644" s="97">
        <f t="shared" si="1062"/>
        <v>0</v>
      </c>
      <c r="X644" s="97">
        <f t="shared" si="1062"/>
        <v>18357.099999999999</v>
      </c>
      <c r="Y644" s="97">
        <f t="shared" si="1062"/>
        <v>0</v>
      </c>
      <c r="Z644" s="97">
        <f t="shared" si="1062"/>
        <v>18357.099999999999</v>
      </c>
    </row>
    <row r="645" spans="1:26" ht="51.75" x14ac:dyDescent="0.3">
      <c r="A645" s="41" t="s">
        <v>481</v>
      </c>
      <c r="B645" s="13" t="s">
        <v>35</v>
      </c>
      <c r="C645" s="13" t="s">
        <v>16</v>
      </c>
      <c r="D645" s="14" t="s">
        <v>486</v>
      </c>
      <c r="E645" s="19"/>
      <c r="F645" s="87">
        <f t="shared" si="1061"/>
        <v>18000</v>
      </c>
      <c r="G645" s="87">
        <f t="shared" si="1061"/>
        <v>357.1</v>
      </c>
      <c r="H645" s="87">
        <f t="shared" si="1061"/>
        <v>18357.099999999999</v>
      </c>
      <c r="I645" s="87">
        <f t="shared" si="1061"/>
        <v>0</v>
      </c>
      <c r="J645" s="87">
        <f t="shared" si="1061"/>
        <v>18357.099999999999</v>
      </c>
      <c r="K645" s="87">
        <f t="shared" si="1061"/>
        <v>0</v>
      </c>
      <c r="L645" s="87">
        <f t="shared" si="1061"/>
        <v>18357.099999999999</v>
      </c>
      <c r="M645" s="95">
        <f t="shared" si="1061"/>
        <v>0</v>
      </c>
      <c r="N645" s="94">
        <f t="shared" si="1061"/>
        <v>18357.099999999999</v>
      </c>
      <c r="O645" s="94">
        <f t="shared" si="1061"/>
        <v>0</v>
      </c>
      <c r="P645" s="94">
        <f t="shared" si="1061"/>
        <v>18357.099999999999</v>
      </c>
      <c r="Q645" s="94">
        <f t="shared" si="1061"/>
        <v>0</v>
      </c>
      <c r="R645" s="94">
        <f t="shared" si="1061"/>
        <v>18357.099999999999</v>
      </c>
      <c r="S645" s="94">
        <f t="shared" si="1061"/>
        <v>0</v>
      </c>
      <c r="T645" s="94">
        <f t="shared" si="1061"/>
        <v>18357.099999999999</v>
      </c>
      <c r="U645" s="94">
        <f t="shared" si="1062"/>
        <v>0</v>
      </c>
      <c r="V645" s="94">
        <f t="shared" si="1062"/>
        <v>18357.099999999999</v>
      </c>
      <c r="W645" s="94">
        <f t="shared" si="1062"/>
        <v>0</v>
      </c>
      <c r="X645" s="94">
        <f t="shared" si="1062"/>
        <v>18357.099999999999</v>
      </c>
      <c r="Y645" s="94">
        <f t="shared" si="1062"/>
        <v>0</v>
      </c>
      <c r="Z645" s="94">
        <f t="shared" si="1062"/>
        <v>18357.099999999999</v>
      </c>
    </row>
    <row r="646" spans="1:26" ht="49.5" x14ac:dyDescent="0.25">
      <c r="A646" s="25" t="s">
        <v>482</v>
      </c>
      <c r="B646" s="17" t="s">
        <v>35</v>
      </c>
      <c r="C646" s="17" t="s">
        <v>16</v>
      </c>
      <c r="D646" s="18" t="s">
        <v>487</v>
      </c>
      <c r="E646" s="19"/>
      <c r="F646" s="85">
        <f t="shared" si="1061"/>
        <v>18000</v>
      </c>
      <c r="G646" s="85">
        <f t="shared" si="1061"/>
        <v>357.1</v>
      </c>
      <c r="H646" s="85">
        <f t="shared" si="1061"/>
        <v>18357.099999999999</v>
      </c>
      <c r="I646" s="85">
        <f t="shared" si="1061"/>
        <v>0</v>
      </c>
      <c r="J646" s="85">
        <f t="shared" si="1061"/>
        <v>18357.099999999999</v>
      </c>
      <c r="K646" s="85">
        <f t="shared" si="1061"/>
        <v>0</v>
      </c>
      <c r="L646" s="85">
        <f t="shared" si="1061"/>
        <v>18357.099999999999</v>
      </c>
      <c r="M646" s="95">
        <f t="shared" si="1061"/>
        <v>0</v>
      </c>
      <c r="N646" s="95">
        <f t="shared" si="1061"/>
        <v>18357.099999999999</v>
      </c>
      <c r="O646" s="95">
        <f t="shared" si="1061"/>
        <v>0</v>
      </c>
      <c r="P646" s="95">
        <f t="shared" si="1061"/>
        <v>18357.099999999999</v>
      </c>
      <c r="Q646" s="95">
        <f t="shared" si="1061"/>
        <v>0</v>
      </c>
      <c r="R646" s="95">
        <f t="shared" si="1061"/>
        <v>18357.099999999999</v>
      </c>
      <c r="S646" s="95">
        <f t="shared" si="1061"/>
        <v>0</v>
      </c>
      <c r="T646" s="95">
        <f t="shared" si="1061"/>
        <v>18357.099999999999</v>
      </c>
      <c r="U646" s="95">
        <f t="shared" si="1062"/>
        <v>0</v>
      </c>
      <c r="V646" s="95">
        <f t="shared" si="1062"/>
        <v>18357.099999999999</v>
      </c>
      <c r="W646" s="95">
        <f t="shared" si="1062"/>
        <v>0</v>
      </c>
      <c r="X646" s="95">
        <f t="shared" si="1062"/>
        <v>18357.099999999999</v>
      </c>
      <c r="Y646" s="95">
        <f t="shared" si="1062"/>
        <v>0</v>
      </c>
      <c r="Z646" s="95">
        <f t="shared" si="1062"/>
        <v>18357.099999999999</v>
      </c>
    </row>
    <row r="647" spans="1:26" ht="33" x14ac:dyDescent="0.25">
      <c r="A647" s="25" t="s">
        <v>483</v>
      </c>
      <c r="B647" s="17" t="s">
        <v>35</v>
      </c>
      <c r="C647" s="17" t="s">
        <v>16</v>
      </c>
      <c r="D647" s="18" t="s">
        <v>487</v>
      </c>
      <c r="E647" s="19" t="s">
        <v>488</v>
      </c>
      <c r="F647" s="85">
        <f t="shared" si="1061"/>
        <v>18000</v>
      </c>
      <c r="G647" s="85">
        <f t="shared" si="1061"/>
        <v>357.1</v>
      </c>
      <c r="H647" s="85">
        <f t="shared" si="1061"/>
        <v>18357.099999999999</v>
      </c>
      <c r="I647" s="85">
        <f t="shared" si="1061"/>
        <v>0</v>
      </c>
      <c r="J647" s="85">
        <f t="shared" si="1061"/>
        <v>18357.099999999999</v>
      </c>
      <c r="K647" s="85">
        <f t="shared" si="1061"/>
        <v>0</v>
      </c>
      <c r="L647" s="85">
        <f t="shared" si="1061"/>
        <v>18357.099999999999</v>
      </c>
      <c r="M647" s="95">
        <f t="shared" si="1061"/>
        <v>0</v>
      </c>
      <c r="N647" s="95">
        <f t="shared" si="1061"/>
        <v>18357.099999999999</v>
      </c>
      <c r="O647" s="95">
        <f t="shared" si="1061"/>
        <v>0</v>
      </c>
      <c r="P647" s="95">
        <f t="shared" si="1061"/>
        <v>18357.099999999999</v>
      </c>
      <c r="Q647" s="95">
        <f t="shared" si="1061"/>
        <v>0</v>
      </c>
      <c r="R647" s="129">
        <f t="shared" si="1061"/>
        <v>18357.099999999999</v>
      </c>
      <c r="S647" s="95">
        <f t="shared" si="1061"/>
        <v>0</v>
      </c>
      <c r="T647" s="95">
        <f t="shared" si="1061"/>
        <v>18357.099999999999</v>
      </c>
      <c r="U647" s="95">
        <f t="shared" si="1062"/>
        <v>0</v>
      </c>
      <c r="V647" s="95">
        <f t="shared" si="1062"/>
        <v>18357.099999999999</v>
      </c>
      <c r="W647" s="95">
        <f t="shared" si="1062"/>
        <v>0</v>
      </c>
      <c r="X647" s="95">
        <f t="shared" si="1062"/>
        <v>18357.099999999999</v>
      </c>
      <c r="Y647" s="95">
        <f t="shared" si="1062"/>
        <v>0</v>
      </c>
      <c r="Z647" s="95">
        <f t="shared" si="1062"/>
        <v>18357.099999999999</v>
      </c>
    </row>
    <row r="648" spans="1:26" ht="16.5" x14ac:dyDescent="0.25">
      <c r="A648" s="25" t="s">
        <v>484</v>
      </c>
      <c r="B648" s="17" t="s">
        <v>35</v>
      </c>
      <c r="C648" s="17" t="s">
        <v>16</v>
      </c>
      <c r="D648" s="18" t="s">
        <v>487</v>
      </c>
      <c r="E648" s="19" t="s">
        <v>489</v>
      </c>
      <c r="F648" s="85">
        <v>18000</v>
      </c>
      <c r="G648" s="85">
        <v>357.1</v>
      </c>
      <c r="H648" s="95">
        <f>F648+G648</f>
        <v>18357.099999999999</v>
      </c>
      <c r="I648" s="95">
        <v>0</v>
      </c>
      <c r="J648" s="95">
        <f>H648+I648</f>
        <v>18357.099999999999</v>
      </c>
      <c r="K648" s="95">
        <v>0</v>
      </c>
      <c r="L648" s="95">
        <f>J648+K648</f>
        <v>18357.099999999999</v>
      </c>
      <c r="M648" s="95">
        <v>0</v>
      </c>
      <c r="N648" s="95">
        <f>L648+M648</f>
        <v>18357.099999999999</v>
      </c>
      <c r="O648" s="95">
        <v>0</v>
      </c>
      <c r="P648" s="95">
        <f>N648+O648</f>
        <v>18357.099999999999</v>
      </c>
      <c r="Q648" s="95">
        <v>0</v>
      </c>
      <c r="R648" s="129">
        <f>P648+Q648</f>
        <v>18357.099999999999</v>
      </c>
      <c r="S648" s="95">
        <v>0</v>
      </c>
      <c r="T648" s="95">
        <f>R648+S648</f>
        <v>18357.099999999999</v>
      </c>
      <c r="U648" s="95">
        <v>0</v>
      </c>
      <c r="V648" s="95">
        <f>T648+U648</f>
        <v>18357.099999999999</v>
      </c>
      <c r="W648" s="95">
        <v>0</v>
      </c>
      <c r="X648" s="95">
        <f>V648+W648</f>
        <v>18357.099999999999</v>
      </c>
      <c r="Y648" s="95">
        <v>0</v>
      </c>
      <c r="Z648" s="95">
        <f>X648+Y648</f>
        <v>18357.099999999999</v>
      </c>
    </row>
    <row r="649" spans="1:26" ht="17.25" x14ac:dyDescent="0.3">
      <c r="A649" s="21" t="s">
        <v>396</v>
      </c>
      <c r="B649" s="9" t="s">
        <v>132</v>
      </c>
      <c r="C649" s="9" t="s">
        <v>4</v>
      </c>
      <c r="D649" s="34" t="s">
        <v>58</v>
      </c>
      <c r="E649" s="48" t="s">
        <v>58</v>
      </c>
      <c r="F649" s="93">
        <f t="shared" ref="F649:Y654" si="1063">F650</f>
        <v>20389</v>
      </c>
      <c r="G649" s="93">
        <f t="shared" si="1063"/>
        <v>2140.8000000000002</v>
      </c>
      <c r="H649" s="93">
        <f t="shared" si="1063"/>
        <v>22529.8</v>
      </c>
      <c r="I649" s="93">
        <f t="shared" si="1063"/>
        <v>0</v>
      </c>
      <c r="J649" s="93">
        <f t="shared" si="1063"/>
        <v>22529.8</v>
      </c>
      <c r="K649" s="93">
        <f t="shared" si="1063"/>
        <v>0</v>
      </c>
      <c r="L649" s="93">
        <f t="shared" si="1063"/>
        <v>22529.8</v>
      </c>
      <c r="M649" s="95">
        <f t="shared" si="1063"/>
        <v>0</v>
      </c>
      <c r="N649" s="93">
        <f t="shared" si="1063"/>
        <v>22529.8</v>
      </c>
      <c r="O649" s="93">
        <f t="shared" si="1063"/>
        <v>0</v>
      </c>
      <c r="P649" s="93">
        <f t="shared" si="1063"/>
        <v>22529.8</v>
      </c>
      <c r="Q649" s="93">
        <f t="shared" si="1063"/>
        <v>0</v>
      </c>
      <c r="R649" s="93">
        <f t="shared" si="1063"/>
        <v>22529.8</v>
      </c>
      <c r="S649" s="93">
        <f t="shared" si="1063"/>
        <v>124</v>
      </c>
      <c r="T649" s="93">
        <f t="shared" si="1063"/>
        <v>22653.8</v>
      </c>
      <c r="U649" s="93">
        <f t="shared" si="1063"/>
        <v>0</v>
      </c>
      <c r="V649" s="93">
        <f t="shared" ref="U649:Z654" si="1064">V650</f>
        <v>22653.8</v>
      </c>
      <c r="W649" s="93">
        <f t="shared" si="1063"/>
        <v>0</v>
      </c>
      <c r="X649" s="93">
        <f t="shared" si="1064"/>
        <v>22653.8</v>
      </c>
      <c r="Y649" s="93">
        <f t="shared" si="1063"/>
        <v>0</v>
      </c>
      <c r="Z649" s="93">
        <f t="shared" si="1064"/>
        <v>22653.8</v>
      </c>
    </row>
    <row r="650" spans="1:26" ht="17.25" x14ac:dyDescent="0.3">
      <c r="A650" s="21" t="s">
        <v>397</v>
      </c>
      <c r="B650" s="9" t="s">
        <v>132</v>
      </c>
      <c r="C650" s="9" t="s">
        <v>6</v>
      </c>
      <c r="D650" s="34" t="s">
        <v>58</v>
      </c>
      <c r="E650" s="48" t="s">
        <v>58</v>
      </c>
      <c r="F650" s="93">
        <f t="shared" si="1063"/>
        <v>20389</v>
      </c>
      <c r="G650" s="93">
        <f t="shared" si="1063"/>
        <v>2140.8000000000002</v>
      </c>
      <c r="H650" s="93">
        <f t="shared" si="1063"/>
        <v>22529.8</v>
      </c>
      <c r="I650" s="93">
        <f t="shared" si="1063"/>
        <v>0</v>
      </c>
      <c r="J650" s="93">
        <f t="shared" si="1063"/>
        <v>22529.8</v>
      </c>
      <c r="K650" s="93">
        <f t="shared" si="1063"/>
        <v>0</v>
      </c>
      <c r="L650" s="93">
        <f t="shared" si="1063"/>
        <v>22529.8</v>
      </c>
      <c r="M650" s="95">
        <f t="shared" si="1063"/>
        <v>0</v>
      </c>
      <c r="N650" s="93">
        <f t="shared" si="1063"/>
        <v>22529.8</v>
      </c>
      <c r="O650" s="93">
        <f t="shared" si="1063"/>
        <v>0</v>
      </c>
      <c r="P650" s="93">
        <f t="shared" si="1063"/>
        <v>22529.8</v>
      </c>
      <c r="Q650" s="93">
        <f t="shared" si="1063"/>
        <v>0</v>
      </c>
      <c r="R650" s="93">
        <f t="shared" si="1063"/>
        <v>22529.8</v>
      </c>
      <c r="S650" s="93">
        <f t="shared" si="1063"/>
        <v>124</v>
      </c>
      <c r="T650" s="93">
        <f t="shared" si="1063"/>
        <v>22653.8</v>
      </c>
      <c r="U650" s="93">
        <f t="shared" si="1064"/>
        <v>0</v>
      </c>
      <c r="V650" s="93">
        <f t="shared" si="1064"/>
        <v>22653.8</v>
      </c>
      <c r="W650" s="93">
        <f t="shared" si="1064"/>
        <v>0</v>
      </c>
      <c r="X650" s="93">
        <f t="shared" si="1064"/>
        <v>22653.8</v>
      </c>
      <c r="Y650" s="93">
        <f t="shared" si="1064"/>
        <v>0</v>
      </c>
      <c r="Z650" s="93">
        <f t="shared" si="1064"/>
        <v>22653.8</v>
      </c>
    </row>
    <row r="651" spans="1:26" ht="16.5" x14ac:dyDescent="0.25">
      <c r="A651" s="21" t="s">
        <v>61</v>
      </c>
      <c r="B651" s="9" t="s">
        <v>132</v>
      </c>
      <c r="C651" s="9" t="s">
        <v>6</v>
      </c>
      <c r="D651" s="10" t="s">
        <v>62</v>
      </c>
      <c r="E651" s="48"/>
      <c r="F651" s="93">
        <f t="shared" si="1063"/>
        <v>20389</v>
      </c>
      <c r="G651" s="93">
        <f t="shared" si="1063"/>
        <v>2140.8000000000002</v>
      </c>
      <c r="H651" s="93">
        <f t="shared" si="1063"/>
        <v>22529.8</v>
      </c>
      <c r="I651" s="93">
        <f t="shared" si="1063"/>
        <v>0</v>
      </c>
      <c r="J651" s="93">
        <f t="shared" si="1063"/>
        <v>22529.8</v>
      </c>
      <c r="K651" s="93">
        <f t="shared" si="1063"/>
        <v>0</v>
      </c>
      <c r="L651" s="93">
        <f t="shared" si="1063"/>
        <v>22529.8</v>
      </c>
      <c r="M651" s="95">
        <f t="shared" si="1063"/>
        <v>0</v>
      </c>
      <c r="N651" s="93">
        <f t="shared" si="1063"/>
        <v>22529.8</v>
      </c>
      <c r="O651" s="93">
        <f t="shared" si="1063"/>
        <v>0</v>
      </c>
      <c r="P651" s="93">
        <f t="shared" si="1063"/>
        <v>22529.8</v>
      </c>
      <c r="Q651" s="93">
        <f t="shared" si="1063"/>
        <v>0</v>
      </c>
      <c r="R651" s="93">
        <f t="shared" si="1063"/>
        <v>22529.8</v>
      </c>
      <c r="S651" s="93">
        <f t="shared" si="1063"/>
        <v>124</v>
      </c>
      <c r="T651" s="93">
        <f t="shared" si="1063"/>
        <v>22653.8</v>
      </c>
      <c r="U651" s="93">
        <f t="shared" si="1064"/>
        <v>0</v>
      </c>
      <c r="V651" s="93">
        <f t="shared" si="1064"/>
        <v>22653.8</v>
      </c>
      <c r="W651" s="93">
        <f t="shared" si="1064"/>
        <v>0</v>
      </c>
      <c r="X651" s="93">
        <f t="shared" si="1064"/>
        <v>22653.8</v>
      </c>
      <c r="Y651" s="93">
        <f t="shared" si="1064"/>
        <v>0</v>
      </c>
      <c r="Z651" s="93">
        <f t="shared" si="1064"/>
        <v>22653.8</v>
      </c>
    </row>
    <row r="652" spans="1:26" ht="34.5" x14ac:dyDescent="0.3">
      <c r="A652" s="12" t="s">
        <v>398</v>
      </c>
      <c r="B652" s="13" t="s">
        <v>132</v>
      </c>
      <c r="C652" s="13" t="s">
        <v>6</v>
      </c>
      <c r="D652" s="34" t="s">
        <v>399</v>
      </c>
      <c r="E652" s="49" t="s">
        <v>58</v>
      </c>
      <c r="F652" s="94">
        <f>F653+F656</f>
        <v>20389</v>
      </c>
      <c r="G652" s="94">
        <f t="shared" ref="G652:H652" si="1065">G653+G656</f>
        <v>2140.8000000000002</v>
      </c>
      <c r="H652" s="94">
        <f t="shared" si="1065"/>
        <v>22529.8</v>
      </c>
      <c r="I652" s="94">
        <f t="shared" ref="I652:J652" si="1066">I653+I656</f>
        <v>0</v>
      </c>
      <c r="J652" s="94">
        <f t="shared" si="1066"/>
        <v>22529.8</v>
      </c>
      <c r="K652" s="94">
        <f t="shared" ref="K652:L652" si="1067">K653+K656</f>
        <v>0</v>
      </c>
      <c r="L652" s="94">
        <f t="shared" si="1067"/>
        <v>22529.8</v>
      </c>
      <c r="M652" s="95">
        <f t="shared" ref="M652:N652" si="1068">M653+M656</f>
        <v>0</v>
      </c>
      <c r="N652" s="94">
        <f t="shared" si="1068"/>
        <v>22529.8</v>
      </c>
      <c r="O652" s="94">
        <f t="shared" ref="O652:P652" si="1069">O653+O656</f>
        <v>0</v>
      </c>
      <c r="P652" s="94">
        <f t="shared" si="1069"/>
        <v>22529.8</v>
      </c>
      <c r="Q652" s="94">
        <f t="shared" ref="Q652:R652" si="1070">Q653+Q656</f>
        <v>0</v>
      </c>
      <c r="R652" s="94">
        <f t="shared" si="1070"/>
        <v>22529.8</v>
      </c>
      <c r="S652" s="94">
        <f t="shared" ref="S652:T652" si="1071">S653+S656</f>
        <v>124</v>
      </c>
      <c r="T652" s="94">
        <f t="shared" si="1071"/>
        <v>22653.8</v>
      </c>
      <c r="U652" s="94">
        <f t="shared" ref="U652:V652" si="1072">U653+U656</f>
        <v>0</v>
      </c>
      <c r="V652" s="94">
        <f t="shared" si="1072"/>
        <v>22653.8</v>
      </c>
      <c r="W652" s="94">
        <f t="shared" ref="W652:X652" si="1073">W653+W656</f>
        <v>0</v>
      </c>
      <c r="X652" s="94">
        <f t="shared" si="1073"/>
        <v>22653.8</v>
      </c>
      <c r="Y652" s="94">
        <f t="shared" ref="Y652:Z652" si="1074">Y653+Y656</f>
        <v>0</v>
      </c>
      <c r="Z652" s="94">
        <f t="shared" si="1074"/>
        <v>22653.8</v>
      </c>
    </row>
    <row r="653" spans="1:26" ht="33.75" x14ac:dyDescent="0.3">
      <c r="A653" s="30" t="s">
        <v>98</v>
      </c>
      <c r="B653" s="27" t="s">
        <v>132</v>
      </c>
      <c r="C653" s="27" t="s">
        <v>6</v>
      </c>
      <c r="D653" s="42" t="s">
        <v>400</v>
      </c>
      <c r="E653" s="49" t="s">
        <v>58</v>
      </c>
      <c r="F653" s="96">
        <f t="shared" ref="F653:Z653" si="1075">F654</f>
        <v>20389</v>
      </c>
      <c r="G653" s="96">
        <f t="shared" si="1075"/>
        <v>0</v>
      </c>
      <c r="H653" s="96">
        <f t="shared" si="1075"/>
        <v>20389</v>
      </c>
      <c r="I653" s="96">
        <f t="shared" si="1075"/>
        <v>0</v>
      </c>
      <c r="J653" s="96">
        <f t="shared" si="1075"/>
        <v>20389</v>
      </c>
      <c r="K653" s="96">
        <f t="shared" si="1075"/>
        <v>0</v>
      </c>
      <c r="L653" s="96">
        <f t="shared" si="1075"/>
        <v>20389</v>
      </c>
      <c r="M653" s="95">
        <f t="shared" si="1075"/>
        <v>0</v>
      </c>
      <c r="N653" s="96">
        <f t="shared" si="1075"/>
        <v>20389</v>
      </c>
      <c r="O653" s="96">
        <f t="shared" si="1075"/>
        <v>0</v>
      </c>
      <c r="P653" s="96">
        <f t="shared" si="1075"/>
        <v>20389</v>
      </c>
      <c r="Q653" s="96">
        <f t="shared" si="1075"/>
        <v>0</v>
      </c>
      <c r="R653" s="96">
        <f t="shared" si="1075"/>
        <v>20389</v>
      </c>
      <c r="S653" s="96">
        <f t="shared" si="1075"/>
        <v>0</v>
      </c>
      <c r="T653" s="96">
        <f t="shared" si="1075"/>
        <v>20389</v>
      </c>
      <c r="U653" s="96">
        <f t="shared" si="1075"/>
        <v>0</v>
      </c>
      <c r="V653" s="96">
        <f t="shared" si="1075"/>
        <v>20389</v>
      </c>
      <c r="W653" s="96">
        <f t="shared" si="1075"/>
        <v>0</v>
      </c>
      <c r="X653" s="96">
        <f t="shared" si="1075"/>
        <v>20389</v>
      </c>
      <c r="Y653" s="96">
        <f t="shared" si="1075"/>
        <v>0</v>
      </c>
      <c r="Z653" s="96">
        <f t="shared" si="1075"/>
        <v>20389</v>
      </c>
    </row>
    <row r="654" spans="1:26" ht="33" x14ac:dyDescent="0.25">
      <c r="A654" s="20" t="s">
        <v>100</v>
      </c>
      <c r="B654" s="17" t="s">
        <v>132</v>
      </c>
      <c r="C654" s="17" t="s">
        <v>6</v>
      </c>
      <c r="D654" s="37" t="s">
        <v>400</v>
      </c>
      <c r="E654" s="17" t="s">
        <v>101</v>
      </c>
      <c r="F654" s="95">
        <f t="shared" si="1063"/>
        <v>20389</v>
      </c>
      <c r="G654" s="95">
        <f t="shared" si="1063"/>
        <v>0</v>
      </c>
      <c r="H654" s="95">
        <f t="shared" si="1063"/>
        <v>20389</v>
      </c>
      <c r="I654" s="95">
        <f t="shared" si="1063"/>
        <v>0</v>
      </c>
      <c r="J654" s="95">
        <f t="shared" si="1063"/>
        <v>20389</v>
      </c>
      <c r="K654" s="95">
        <f t="shared" si="1063"/>
        <v>0</v>
      </c>
      <c r="L654" s="95">
        <f t="shared" si="1063"/>
        <v>20389</v>
      </c>
      <c r="M654" s="95">
        <f t="shared" si="1063"/>
        <v>0</v>
      </c>
      <c r="N654" s="95">
        <f t="shared" si="1063"/>
        <v>20389</v>
      </c>
      <c r="O654" s="95">
        <f t="shared" si="1063"/>
        <v>0</v>
      </c>
      <c r="P654" s="95">
        <f t="shared" si="1063"/>
        <v>20389</v>
      </c>
      <c r="Q654" s="95">
        <f t="shared" si="1063"/>
        <v>0</v>
      </c>
      <c r="R654" s="129">
        <f t="shared" si="1063"/>
        <v>20389</v>
      </c>
      <c r="S654" s="95">
        <f t="shared" si="1063"/>
        <v>0</v>
      </c>
      <c r="T654" s="95">
        <f t="shared" si="1063"/>
        <v>20389</v>
      </c>
      <c r="U654" s="95">
        <f t="shared" si="1064"/>
        <v>0</v>
      </c>
      <c r="V654" s="95">
        <f t="shared" si="1064"/>
        <v>20389</v>
      </c>
      <c r="W654" s="95">
        <f t="shared" si="1064"/>
        <v>0</v>
      </c>
      <c r="X654" s="95">
        <f t="shared" si="1064"/>
        <v>20389</v>
      </c>
      <c r="Y654" s="95">
        <f t="shared" si="1064"/>
        <v>0</v>
      </c>
      <c r="Z654" s="95">
        <f t="shared" si="1064"/>
        <v>20389</v>
      </c>
    </row>
    <row r="655" spans="1:26" ht="16.5" x14ac:dyDescent="0.25">
      <c r="A655" s="25" t="s">
        <v>228</v>
      </c>
      <c r="B655" s="17" t="s">
        <v>132</v>
      </c>
      <c r="C655" s="17" t="s">
        <v>6</v>
      </c>
      <c r="D655" s="37" t="s">
        <v>400</v>
      </c>
      <c r="E655" s="17" t="s">
        <v>229</v>
      </c>
      <c r="F655" s="95">
        <v>20389</v>
      </c>
      <c r="G655" s="95">
        <v>0</v>
      </c>
      <c r="H655" s="95">
        <f>F655+G655</f>
        <v>20389</v>
      </c>
      <c r="I655" s="95">
        <v>0</v>
      </c>
      <c r="J655" s="95">
        <f>H655+I655</f>
        <v>20389</v>
      </c>
      <c r="K655" s="95">
        <v>0</v>
      </c>
      <c r="L655" s="95">
        <f>J655+K655</f>
        <v>20389</v>
      </c>
      <c r="M655" s="95">
        <v>0</v>
      </c>
      <c r="N655" s="95">
        <f>L655+M655</f>
        <v>20389</v>
      </c>
      <c r="O655" s="95">
        <v>0</v>
      </c>
      <c r="P655" s="95">
        <f>N655+O655</f>
        <v>20389</v>
      </c>
      <c r="Q655" s="95">
        <v>0</v>
      </c>
      <c r="R655" s="129">
        <f>P655+Q655</f>
        <v>20389</v>
      </c>
      <c r="S655" s="95">
        <v>0</v>
      </c>
      <c r="T655" s="95">
        <f>R655+S655</f>
        <v>20389</v>
      </c>
      <c r="U655" s="95">
        <v>0</v>
      </c>
      <c r="V655" s="95">
        <f>T655+U655</f>
        <v>20389</v>
      </c>
      <c r="W655" s="95">
        <v>0</v>
      </c>
      <c r="X655" s="95">
        <f>V655+W655</f>
        <v>20389</v>
      </c>
      <c r="Y655" s="95">
        <v>0</v>
      </c>
      <c r="Z655" s="95">
        <f>X655+Y655</f>
        <v>20389</v>
      </c>
    </row>
    <row r="656" spans="1:26" ht="33.75" x14ac:dyDescent="0.3">
      <c r="A656" s="30" t="s">
        <v>112</v>
      </c>
      <c r="B656" s="27" t="s">
        <v>132</v>
      </c>
      <c r="C656" s="27" t="s">
        <v>6</v>
      </c>
      <c r="D656" s="113" t="s">
        <v>495</v>
      </c>
      <c r="E656" s="49" t="s">
        <v>58</v>
      </c>
      <c r="F656" s="111">
        <f>F657</f>
        <v>0</v>
      </c>
      <c r="G656" s="111">
        <f t="shared" ref="G656:Y658" si="1076">G657</f>
        <v>2140.8000000000002</v>
      </c>
      <c r="H656" s="111">
        <f t="shared" si="1076"/>
        <v>2140.8000000000002</v>
      </c>
      <c r="I656" s="111">
        <f t="shared" si="1076"/>
        <v>0</v>
      </c>
      <c r="J656" s="111">
        <f t="shared" si="1076"/>
        <v>2140.8000000000002</v>
      </c>
      <c r="K656" s="111">
        <f t="shared" si="1076"/>
        <v>0</v>
      </c>
      <c r="L656" s="111">
        <f t="shared" si="1076"/>
        <v>2140.8000000000002</v>
      </c>
      <c r="M656" s="95">
        <f t="shared" si="1076"/>
        <v>0</v>
      </c>
      <c r="N656" s="96">
        <f t="shared" si="1076"/>
        <v>2140.8000000000002</v>
      </c>
      <c r="O656" s="96">
        <f t="shared" si="1076"/>
        <v>0</v>
      </c>
      <c r="P656" s="96">
        <f t="shared" si="1076"/>
        <v>2140.8000000000002</v>
      </c>
      <c r="Q656" s="96">
        <f t="shared" si="1076"/>
        <v>0</v>
      </c>
      <c r="R656" s="96">
        <f t="shared" si="1076"/>
        <v>2140.8000000000002</v>
      </c>
      <c r="S656" s="96">
        <f t="shared" si="1076"/>
        <v>124</v>
      </c>
      <c r="T656" s="96">
        <f t="shared" si="1076"/>
        <v>2264.8000000000002</v>
      </c>
      <c r="U656" s="96">
        <f t="shared" si="1076"/>
        <v>0</v>
      </c>
      <c r="V656" s="96">
        <f t="shared" si="1076"/>
        <v>2264.8000000000002</v>
      </c>
      <c r="W656" s="96">
        <f t="shared" si="1076"/>
        <v>0</v>
      </c>
      <c r="X656" s="96">
        <f t="shared" ref="W656:Z658" si="1077">X657</f>
        <v>2264.8000000000002</v>
      </c>
      <c r="Y656" s="96">
        <f t="shared" si="1076"/>
        <v>0</v>
      </c>
      <c r="Z656" s="96">
        <f t="shared" si="1077"/>
        <v>2264.8000000000002</v>
      </c>
    </row>
    <row r="657" spans="1:26" ht="17.25" x14ac:dyDescent="0.3">
      <c r="A657" s="36" t="s">
        <v>90</v>
      </c>
      <c r="B657" s="17" t="s">
        <v>132</v>
      </c>
      <c r="C657" s="17" t="s">
        <v>6</v>
      </c>
      <c r="D657" s="37" t="s">
        <v>496</v>
      </c>
      <c r="E657" s="114" t="s">
        <v>58</v>
      </c>
      <c r="F657" s="111">
        <f>F658</f>
        <v>0</v>
      </c>
      <c r="G657" s="111">
        <f t="shared" si="1076"/>
        <v>2140.8000000000002</v>
      </c>
      <c r="H657" s="111">
        <f t="shared" si="1076"/>
        <v>2140.8000000000002</v>
      </c>
      <c r="I657" s="111">
        <f t="shared" si="1076"/>
        <v>0</v>
      </c>
      <c r="J657" s="111">
        <f t="shared" si="1076"/>
        <v>2140.8000000000002</v>
      </c>
      <c r="K657" s="111">
        <f t="shared" si="1076"/>
        <v>0</v>
      </c>
      <c r="L657" s="111">
        <f t="shared" si="1076"/>
        <v>2140.8000000000002</v>
      </c>
      <c r="M657" s="95">
        <f t="shared" si="1076"/>
        <v>0</v>
      </c>
      <c r="N657" s="95">
        <f t="shared" si="1076"/>
        <v>2140.8000000000002</v>
      </c>
      <c r="O657" s="95">
        <f t="shared" si="1076"/>
        <v>0</v>
      </c>
      <c r="P657" s="95">
        <f t="shared" si="1076"/>
        <v>2140.8000000000002</v>
      </c>
      <c r="Q657" s="95">
        <f t="shared" si="1076"/>
        <v>0</v>
      </c>
      <c r="R657" s="95">
        <f t="shared" si="1076"/>
        <v>2140.8000000000002</v>
      </c>
      <c r="S657" s="95">
        <f t="shared" si="1076"/>
        <v>124</v>
      </c>
      <c r="T657" s="95">
        <f t="shared" si="1076"/>
        <v>2264.8000000000002</v>
      </c>
      <c r="U657" s="95">
        <f t="shared" si="1076"/>
        <v>0</v>
      </c>
      <c r="V657" s="95">
        <f t="shared" si="1076"/>
        <v>2264.8000000000002</v>
      </c>
      <c r="W657" s="95">
        <f t="shared" si="1077"/>
        <v>0</v>
      </c>
      <c r="X657" s="95">
        <f t="shared" si="1077"/>
        <v>2264.8000000000002</v>
      </c>
      <c r="Y657" s="95">
        <f t="shared" si="1077"/>
        <v>0</v>
      </c>
      <c r="Z657" s="95">
        <f t="shared" si="1077"/>
        <v>2264.8000000000002</v>
      </c>
    </row>
    <row r="658" spans="1:26" ht="33" x14ac:dyDescent="0.25">
      <c r="A658" s="20" t="s">
        <v>100</v>
      </c>
      <c r="B658" s="17" t="s">
        <v>132</v>
      </c>
      <c r="C658" s="17" t="s">
        <v>6</v>
      </c>
      <c r="D658" s="37" t="s">
        <v>496</v>
      </c>
      <c r="E658" s="115" t="s">
        <v>101</v>
      </c>
      <c r="F658" s="112">
        <f>F659</f>
        <v>0</v>
      </c>
      <c r="G658" s="112">
        <f t="shared" si="1076"/>
        <v>2140.8000000000002</v>
      </c>
      <c r="H658" s="112">
        <f t="shared" si="1076"/>
        <v>2140.8000000000002</v>
      </c>
      <c r="I658" s="112">
        <f t="shared" si="1076"/>
        <v>0</v>
      </c>
      <c r="J658" s="112">
        <f t="shared" si="1076"/>
        <v>2140.8000000000002</v>
      </c>
      <c r="K658" s="112">
        <f t="shared" si="1076"/>
        <v>0</v>
      </c>
      <c r="L658" s="112">
        <f t="shared" si="1076"/>
        <v>2140.8000000000002</v>
      </c>
      <c r="M658" s="95">
        <f t="shared" si="1076"/>
        <v>0</v>
      </c>
      <c r="N658" s="95">
        <f t="shared" si="1076"/>
        <v>2140.8000000000002</v>
      </c>
      <c r="O658" s="95">
        <f t="shared" si="1076"/>
        <v>0</v>
      </c>
      <c r="P658" s="95">
        <f t="shared" si="1076"/>
        <v>2140.8000000000002</v>
      </c>
      <c r="Q658" s="95">
        <f t="shared" si="1076"/>
        <v>0</v>
      </c>
      <c r="R658" s="129">
        <f t="shared" si="1076"/>
        <v>2140.8000000000002</v>
      </c>
      <c r="S658" s="95">
        <f t="shared" si="1076"/>
        <v>124</v>
      </c>
      <c r="T658" s="95">
        <f t="shared" si="1076"/>
        <v>2264.8000000000002</v>
      </c>
      <c r="U658" s="95">
        <f t="shared" si="1076"/>
        <v>0</v>
      </c>
      <c r="V658" s="95">
        <f t="shared" si="1076"/>
        <v>2264.8000000000002</v>
      </c>
      <c r="W658" s="95">
        <f t="shared" si="1077"/>
        <v>0</v>
      </c>
      <c r="X658" s="95">
        <f t="shared" si="1077"/>
        <v>2264.8000000000002</v>
      </c>
      <c r="Y658" s="95">
        <f t="shared" si="1077"/>
        <v>0</v>
      </c>
      <c r="Z658" s="95">
        <f t="shared" si="1077"/>
        <v>2264.8000000000002</v>
      </c>
    </row>
    <row r="659" spans="1:26" ht="16.5" x14ac:dyDescent="0.25">
      <c r="A659" s="20" t="s">
        <v>228</v>
      </c>
      <c r="B659" s="17" t="s">
        <v>132</v>
      </c>
      <c r="C659" s="17" t="s">
        <v>6</v>
      </c>
      <c r="D659" s="37" t="s">
        <v>496</v>
      </c>
      <c r="E659" s="115" t="s">
        <v>229</v>
      </c>
      <c r="F659" s="112">
        <v>0</v>
      </c>
      <c r="G659" s="112">
        <v>2140.8000000000002</v>
      </c>
      <c r="H659" s="112">
        <f>F659+G659</f>
        <v>2140.8000000000002</v>
      </c>
      <c r="I659" s="95">
        <v>0</v>
      </c>
      <c r="J659" s="112">
        <f>H659+I659</f>
        <v>2140.8000000000002</v>
      </c>
      <c r="K659" s="95">
        <v>0</v>
      </c>
      <c r="L659" s="112">
        <f>J659+K659</f>
        <v>2140.8000000000002</v>
      </c>
      <c r="M659" s="95">
        <v>0</v>
      </c>
      <c r="N659" s="95">
        <f>L659+M659</f>
        <v>2140.8000000000002</v>
      </c>
      <c r="O659" s="95">
        <v>0</v>
      </c>
      <c r="P659" s="95">
        <f>N659+O659</f>
        <v>2140.8000000000002</v>
      </c>
      <c r="Q659" s="95">
        <v>0</v>
      </c>
      <c r="R659" s="129">
        <f>P659+Q659</f>
        <v>2140.8000000000002</v>
      </c>
      <c r="S659" s="95">
        <v>124</v>
      </c>
      <c r="T659" s="95">
        <f>R659+S659</f>
        <v>2264.8000000000002</v>
      </c>
      <c r="U659" s="95">
        <v>0</v>
      </c>
      <c r="V659" s="95">
        <f>T659+U659</f>
        <v>2264.8000000000002</v>
      </c>
      <c r="W659" s="95">
        <v>0</v>
      </c>
      <c r="X659" s="95">
        <f>V659+W659</f>
        <v>2264.8000000000002</v>
      </c>
      <c r="Y659" s="95">
        <v>0</v>
      </c>
      <c r="Z659" s="95">
        <f>X659+Y659</f>
        <v>2264.8000000000002</v>
      </c>
    </row>
    <row r="660" spans="1:26" ht="33" x14ac:dyDescent="0.25">
      <c r="A660" s="8" t="s">
        <v>512</v>
      </c>
      <c r="B660" s="9" t="s">
        <v>87</v>
      </c>
      <c r="C660" s="9" t="s">
        <v>4</v>
      </c>
      <c r="D660" s="22" t="s">
        <v>58</v>
      </c>
      <c r="E660" s="19" t="s">
        <v>58</v>
      </c>
      <c r="F660" s="125">
        <f t="shared" ref="F660:Q660" si="1078">F661+F716+F721</f>
        <v>351905.6</v>
      </c>
      <c r="G660" s="125">
        <f t="shared" si="1078"/>
        <v>0</v>
      </c>
      <c r="H660" s="125">
        <f t="shared" si="1078"/>
        <v>351905.6</v>
      </c>
      <c r="I660" s="125">
        <f t="shared" si="1078"/>
        <v>0</v>
      </c>
      <c r="J660" s="125">
        <f t="shared" si="1078"/>
        <v>351905.6</v>
      </c>
      <c r="K660" s="134">
        <f t="shared" si="1078"/>
        <v>-27633</v>
      </c>
      <c r="L660" s="125">
        <f t="shared" si="1078"/>
        <v>324272.59999999998</v>
      </c>
      <c r="M660" s="134">
        <f t="shared" si="1078"/>
        <v>0</v>
      </c>
      <c r="N660" s="125">
        <f t="shared" si="1078"/>
        <v>324272.59999999998</v>
      </c>
      <c r="O660" s="134">
        <f t="shared" si="1078"/>
        <v>0</v>
      </c>
      <c r="P660" s="125">
        <f t="shared" si="1078"/>
        <v>324272.59999999998</v>
      </c>
      <c r="Q660" s="134">
        <f t="shared" si="1078"/>
        <v>0</v>
      </c>
      <c r="R660" s="135">
        <f>R661</f>
        <v>0</v>
      </c>
      <c r="S660" s="156">
        <f t="shared" ref="S660:Z660" si="1079">S661</f>
        <v>564553.77965000016</v>
      </c>
      <c r="T660" s="156">
        <f t="shared" si="1079"/>
        <v>564553.77965000016</v>
      </c>
      <c r="U660" s="156">
        <f t="shared" si="1079"/>
        <v>-1941.4287400000001</v>
      </c>
      <c r="V660" s="156">
        <f t="shared" si="1079"/>
        <v>562612.35091000004</v>
      </c>
      <c r="W660" s="125">
        <f t="shared" si="1079"/>
        <v>0</v>
      </c>
      <c r="X660" s="156">
        <f t="shared" si="1079"/>
        <v>562612.35091000004</v>
      </c>
      <c r="Y660" s="125">
        <f t="shared" si="1079"/>
        <v>0</v>
      </c>
      <c r="Z660" s="156">
        <f t="shared" si="1079"/>
        <v>562612.35091000004</v>
      </c>
    </row>
    <row r="661" spans="1:26" ht="16.5" x14ac:dyDescent="0.25">
      <c r="A661" s="8" t="s">
        <v>513</v>
      </c>
      <c r="B661" s="9" t="s">
        <v>87</v>
      </c>
      <c r="C661" s="9" t="s">
        <v>16</v>
      </c>
      <c r="D661" s="22" t="s">
        <v>58</v>
      </c>
      <c r="E661" s="19" t="s">
        <v>58</v>
      </c>
      <c r="F661" s="125">
        <f t="shared" ref="F661:R661" si="1080">F662+F692+F682</f>
        <v>349551.6</v>
      </c>
      <c r="G661" s="125">
        <f t="shared" si="1080"/>
        <v>0</v>
      </c>
      <c r="H661" s="125">
        <f t="shared" si="1080"/>
        <v>349551.6</v>
      </c>
      <c r="I661" s="125">
        <f t="shared" si="1080"/>
        <v>0</v>
      </c>
      <c r="J661" s="125">
        <f t="shared" si="1080"/>
        <v>349551.6</v>
      </c>
      <c r="K661" s="134">
        <f t="shared" si="1080"/>
        <v>-27633</v>
      </c>
      <c r="L661" s="125">
        <f t="shared" si="1080"/>
        <v>321918.59999999998</v>
      </c>
      <c r="M661" s="134">
        <f t="shared" si="1080"/>
        <v>0</v>
      </c>
      <c r="N661" s="125">
        <f t="shared" si="1080"/>
        <v>321918.59999999998</v>
      </c>
      <c r="O661" s="134">
        <f t="shared" si="1080"/>
        <v>0</v>
      </c>
      <c r="P661" s="125">
        <f t="shared" si="1080"/>
        <v>321918.59999999998</v>
      </c>
      <c r="Q661" s="134">
        <f t="shared" si="1080"/>
        <v>0</v>
      </c>
      <c r="R661" s="135">
        <f t="shared" si="1080"/>
        <v>0</v>
      </c>
      <c r="S661" s="136">
        <f t="shared" ref="S661:X661" si="1081">S662+S742+S766+S779+S783</f>
        <v>564553.77965000016</v>
      </c>
      <c r="T661" s="136">
        <f t="shared" si="1081"/>
        <v>564553.77965000016</v>
      </c>
      <c r="U661" s="136">
        <f t="shared" si="1081"/>
        <v>-1941.4287400000001</v>
      </c>
      <c r="V661" s="136">
        <f t="shared" si="1081"/>
        <v>562612.35091000004</v>
      </c>
      <c r="W661" s="134">
        <f t="shared" si="1081"/>
        <v>0</v>
      </c>
      <c r="X661" s="136">
        <f t="shared" si="1081"/>
        <v>562612.35091000004</v>
      </c>
      <c r="Y661" s="134">
        <f t="shared" ref="Y661:Z661" si="1082">Y662+Y742+Y766+Y779+Y783</f>
        <v>0</v>
      </c>
      <c r="Z661" s="136">
        <f t="shared" si="1082"/>
        <v>562612.35091000004</v>
      </c>
    </row>
    <row r="662" spans="1:26" ht="33" x14ac:dyDescent="0.25">
      <c r="A662" s="44" t="s">
        <v>419</v>
      </c>
      <c r="B662" s="45" t="s">
        <v>87</v>
      </c>
      <c r="C662" s="45" t="s">
        <v>16</v>
      </c>
      <c r="D662" s="46" t="s">
        <v>223</v>
      </c>
      <c r="E662" s="47" t="s">
        <v>58</v>
      </c>
      <c r="F662" s="137">
        <f t="shared" ref="F662:T662" si="1083">F663+F695+F700+F714+F728</f>
        <v>283658.59999999998</v>
      </c>
      <c r="G662" s="137">
        <f t="shared" si="1083"/>
        <v>0</v>
      </c>
      <c r="H662" s="137">
        <f t="shared" si="1083"/>
        <v>283658.59999999998</v>
      </c>
      <c r="I662" s="137">
        <f t="shared" si="1083"/>
        <v>0</v>
      </c>
      <c r="J662" s="137">
        <f t="shared" si="1083"/>
        <v>283658.59999999998</v>
      </c>
      <c r="K662" s="132">
        <f t="shared" si="1083"/>
        <v>-1000</v>
      </c>
      <c r="L662" s="137">
        <f t="shared" si="1083"/>
        <v>282658.59999999998</v>
      </c>
      <c r="M662" s="132">
        <f t="shared" si="1083"/>
        <v>0</v>
      </c>
      <c r="N662" s="137">
        <f t="shared" si="1083"/>
        <v>282658.59999999998</v>
      </c>
      <c r="O662" s="132">
        <f t="shared" si="1083"/>
        <v>0</v>
      </c>
      <c r="P662" s="137">
        <f t="shared" si="1083"/>
        <v>282658.59999999998</v>
      </c>
      <c r="Q662" s="132">
        <f t="shared" si="1083"/>
        <v>0</v>
      </c>
      <c r="R662" s="138">
        <f t="shared" si="1083"/>
        <v>0</v>
      </c>
      <c r="S662" s="139">
        <f t="shared" si="1083"/>
        <v>387423.52091000008</v>
      </c>
      <c r="T662" s="157">
        <f t="shared" si="1083"/>
        <v>387423.52091000008</v>
      </c>
      <c r="U662" s="139">
        <f t="shared" ref="U662:V662" si="1084">U663+U695+U700+U714+U728</f>
        <v>-35.538020000000003</v>
      </c>
      <c r="V662" s="157">
        <f t="shared" si="1084"/>
        <v>387387.98289000004</v>
      </c>
      <c r="W662" s="132">
        <f t="shared" ref="W662:X662" si="1085">W663+W695+W700+W714+W728</f>
        <v>0</v>
      </c>
      <c r="X662" s="157">
        <f t="shared" si="1085"/>
        <v>387387.98289000004</v>
      </c>
      <c r="Y662" s="132">
        <f t="shared" ref="Y662:Z662" si="1086">Y663+Y695+Y700+Y714+Y728</f>
        <v>0</v>
      </c>
      <c r="Z662" s="157">
        <f t="shared" si="1086"/>
        <v>387387.98289000004</v>
      </c>
    </row>
    <row r="663" spans="1:26" ht="69" x14ac:dyDescent="0.3">
      <c r="A663" s="12" t="s">
        <v>514</v>
      </c>
      <c r="B663" s="13" t="s">
        <v>87</v>
      </c>
      <c r="C663" s="13" t="s">
        <v>16</v>
      </c>
      <c r="D663" s="14" t="s">
        <v>224</v>
      </c>
      <c r="E663" s="19" t="s">
        <v>58</v>
      </c>
      <c r="F663" s="140">
        <f t="shared" ref="F663:R663" si="1087">F664+F672+F676+F684</f>
        <v>269634.59999999998</v>
      </c>
      <c r="G663" s="140">
        <f t="shared" si="1087"/>
        <v>0</v>
      </c>
      <c r="H663" s="140">
        <f t="shared" si="1087"/>
        <v>269634.59999999998</v>
      </c>
      <c r="I663" s="140">
        <f t="shared" si="1087"/>
        <v>0</v>
      </c>
      <c r="J663" s="140">
        <f t="shared" si="1087"/>
        <v>269634.59999999998</v>
      </c>
      <c r="K663" s="133">
        <f t="shared" si="1087"/>
        <v>-1000</v>
      </c>
      <c r="L663" s="140">
        <f t="shared" si="1087"/>
        <v>268634.59999999998</v>
      </c>
      <c r="M663" s="133">
        <f t="shared" si="1087"/>
        <v>0</v>
      </c>
      <c r="N663" s="140">
        <f t="shared" si="1087"/>
        <v>268634.59999999998</v>
      </c>
      <c r="O663" s="133">
        <f t="shared" si="1087"/>
        <v>0</v>
      </c>
      <c r="P663" s="140">
        <f t="shared" si="1087"/>
        <v>268634.59999999998</v>
      </c>
      <c r="Q663" s="133">
        <f t="shared" si="1087"/>
        <v>0</v>
      </c>
      <c r="R663" s="141">
        <f t="shared" si="1087"/>
        <v>0</v>
      </c>
      <c r="S663" s="142">
        <f t="shared" ref="S663:X663" si="1088">S664+S672+S676+S684+S668+S680</f>
        <v>338406.13810000004</v>
      </c>
      <c r="T663" s="142">
        <f t="shared" si="1088"/>
        <v>338406.13810000004</v>
      </c>
      <c r="U663" s="142">
        <f t="shared" si="1088"/>
        <v>0</v>
      </c>
      <c r="V663" s="142">
        <f t="shared" si="1088"/>
        <v>338406.13810000004</v>
      </c>
      <c r="W663" s="133">
        <f t="shared" si="1088"/>
        <v>0</v>
      </c>
      <c r="X663" s="142">
        <f t="shared" si="1088"/>
        <v>338406.13810000004</v>
      </c>
      <c r="Y663" s="133">
        <f t="shared" ref="Y663:Z663" si="1089">Y664+Y672+Y676+Y684+Y668+Y680</f>
        <v>0</v>
      </c>
      <c r="Z663" s="142">
        <f t="shared" si="1089"/>
        <v>338406.13810000004</v>
      </c>
    </row>
    <row r="664" spans="1:26" ht="33" x14ac:dyDescent="0.25">
      <c r="A664" s="26" t="s">
        <v>225</v>
      </c>
      <c r="B664" s="27" t="s">
        <v>87</v>
      </c>
      <c r="C664" s="27" t="s">
        <v>16</v>
      </c>
      <c r="D664" s="28" t="s">
        <v>226</v>
      </c>
      <c r="E664" s="19" t="s">
        <v>58</v>
      </c>
      <c r="F664" s="143">
        <f t="shared" ref="F664:Y666" si="1090">F665</f>
        <v>251055.6</v>
      </c>
      <c r="G664" s="143">
        <f t="shared" si="1090"/>
        <v>0</v>
      </c>
      <c r="H664" s="143">
        <f t="shared" si="1090"/>
        <v>251055.6</v>
      </c>
      <c r="I664" s="143">
        <f t="shared" si="1090"/>
        <v>0</v>
      </c>
      <c r="J664" s="143">
        <f t="shared" si="1090"/>
        <v>251055.6</v>
      </c>
      <c r="K664" s="111">
        <f t="shared" si="1090"/>
        <v>0</v>
      </c>
      <c r="L664" s="143">
        <f t="shared" si="1090"/>
        <v>251055.6</v>
      </c>
      <c r="M664" s="111">
        <f t="shared" si="1090"/>
        <v>0</v>
      </c>
      <c r="N664" s="143">
        <f t="shared" si="1090"/>
        <v>251055.6</v>
      </c>
      <c r="O664" s="111">
        <f t="shared" si="1090"/>
        <v>0</v>
      </c>
      <c r="P664" s="143">
        <f t="shared" si="1090"/>
        <v>251055.6</v>
      </c>
      <c r="Q664" s="111">
        <f t="shared" si="1090"/>
        <v>0</v>
      </c>
      <c r="R664" s="144">
        <f t="shared" si="1090"/>
        <v>0</v>
      </c>
      <c r="S664" s="111">
        <f t="shared" si="1090"/>
        <v>173238.5</v>
      </c>
      <c r="T664" s="143">
        <f t="shared" si="1090"/>
        <v>173238.5</v>
      </c>
      <c r="U664" s="111">
        <f t="shared" si="1090"/>
        <v>0</v>
      </c>
      <c r="V664" s="143">
        <f t="shared" ref="U664:Z666" si="1091">V665</f>
        <v>173238.5</v>
      </c>
      <c r="W664" s="111">
        <f t="shared" si="1090"/>
        <v>0</v>
      </c>
      <c r="X664" s="143">
        <f t="shared" si="1091"/>
        <v>173238.5</v>
      </c>
      <c r="Y664" s="111">
        <f t="shared" si="1090"/>
        <v>0</v>
      </c>
      <c r="Z664" s="143">
        <f t="shared" si="1091"/>
        <v>173238.5</v>
      </c>
    </row>
    <row r="665" spans="1:26" ht="16.5" x14ac:dyDescent="0.25">
      <c r="A665" s="20" t="s">
        <v>98</v>
      </c>
      <c r="B665" s="17" t="s">
        <v>87</v>
      </c>
      <c r="C665" s="17" t="s">
        <v>16</v>
      </c>
      <c r="D665" s="18" t="s">
        <v>227</v>
      </c>
      <c r="E665" s="19" t="s">
        <v>58</v>
      </c>
      <c r="F665" s="126">
        <f t="shared" si="1090"/>
        <v>251055.6</v>
      </c>
      <c r="G665" s="126">
        <f t="shared" si="1090"/>
        <v>0</v>
      </c>
      <c r="H665" s="126">
        <f t="shared" si="1090"/>
        <v>251055.6</v>
      </c>
      <c r="I665" s="126">
        <f t="shared" si="1090"/>
        <v>0</v>
      </c>
      <c r="J665" s="126">
        <f t="shared" si="1090"/>
        <v>251055.6</v>
      </c>
      <c r="K665" s="112">
        <f t="shared" si="1090"/>
        <v>0</v>
      </c>
      <c r="L665" s="126">
        <f t="shared" si="1090"/>
        <v>251055.6</v>
      </c>
      <c r="M665" s="112">
        <f t="shared" si="1090"/>
        <v>0</v>
      </c>
      <c r="N665" s="126">
        <f t="shared" si="1090"/>
        <v>251055.6</v>
      </c>
      <c r="O665" s="112">
        <f t="shared" si="1090"/>
        <v>0</v>
      </c>
      <c r="P665" s="126">
        <f t="shared" si="1090"/>
        <v>251055.6</v>
      </c>
      <c r="Q665" s="112">
        <f t="shared" si="1090"/>
        <v>0</v>
      </c>
      <c r="R665" s="130">
        <f t="shared" si="1090"/>
        <v>0</v>
      </c>
      <c r="S665" s="112">
        <f t="shared" si="1090"/>
        <v>173238.5</v>
      </c>
      <c r="T665" s="126">
        <f t="shared" si="1090"/>
        <v>173238.5</v>
      </c>
      <c r="U665" s="112">
        <f t="shared" si="1091"/>
        <v>0</v>
      </c>
      <c r="V665" s="126">
        <f t="shared" si="1091"/>
        <v>173238.5</v>
      </c>
      <c r="W665" s="112">
        <f t="shared" si="1091"/>
        <v>0</v>
      </c>
      <c r="X665" s="126">
        <f t="shared" si="1091"/>
        <v>173238.5</v>
      </c>
      <c r="Y665" s="112">
        <f t="shared" si="1091"/>
        <v>0</v>
      </c>
      <c r="Z665" s="126">
        <f t="shared" si="1091"/>
        <v>173238.5</v>
      </c>
    </row>
    <row r="666" spans="1:26" ht="16.5" x14ac:dyDescent="0.25">
      <c r="A666" s="20" t="s">
        <v>520</v>
      </c>
      <c r="B666" s="17" t="s">
        <v>87</v>
      </c>
      <c r="C666" s="17" t="s">
        <v>16</v>
      </c>
      <c r="D666" s="18" t="s">
        <v>227</v>
      </c>
      <c r="E666" s="17" t="s">
        <v>518</v>
      </c>
      <c r="F666" s="126">
        <f t="shared" si="1090"/>
        <v>251055.6</v>
      </c>
      <c r="G666" s="126">
        <f t="shared" si="1090"/>
        <v>0</v>
      </c>
      <c r="H666" s="126">
        <f t="shared" si="1090"/>
        <v>251055.6</v>
      </c>
      <c r="I666" s="126">
        <f t="shared" si="1090"/>
        <v>0</v>
      </c>
      <c r="J666" s="126">
        <f t="shared" si="1090"/>
        <v>251055.6</v>
      </c>
      <c r="K666" s="112">
        <f t="shared" si="1090"/>
        <v>0</v>
      </c>
      <c r="L666" s="126">
        <f t="shared" si="1090"/>
        <v>251055.6</v>
      </c>
      <c r="M666" s="112">
        <f t="shared" si="1090"/>
        <v>0</v>
      </c>
      <c r="N666" s="126">
        <f t="shared" si="1090"/>
        <v>251055.6</v>
      </c>
      <c r="O666" s="112">
        <f t="shared" si="1090"/>
        <v>0</v>
      </c>
      <c r="P666" s="126">
        <f t="shared" si="1090"/>
        <v>251055.6</v>
      </c>
      <c r="Q666" s="112">
        <f t="shared" si="1090"/>
        <v>0</v>
      </c>
      <c r="R666" s="130">
        <f t="shared" si="1090"/>
        <v>0</v>
      </c>
      <c r="S666" s="112">
        <f t="shared" si="1090"/>
        <v>173238.5</v>
      </c>
      <c r="T666" s="126">
        <f t="shared" si="1090"/>
        <v>173238.5</v>
      </c>
      <c r="U666" s="112">
        <f t="shared" si="1091"/>
        <v>0</v>
      </c>
      <c r="V666" s="126">
        <f t="shared" si="1091"/>
        <v>173238.5</v>
      </c>
      <c r="W666" s="112">
        <f t="shared" si="1091"/>
        <v>0</v>
      </c>
      <c r="X666" s="126">
        <f t="shared" si="1091"/>
        <v>173238.5</v>
      </c>
      <c r="Y666" s="112">
        <f t="shared" si="1091"/>
        <v>0</v>
      </c>
      <c r="Z666" s="126">
        <f t="shared" si="1091"/>
        <v>173238.5</v>
      </c>
    </row>
    <row r="667" spans="1:26" ht="16.5" x14ac:dyDescent="0.25">
      <c r="A667" s="20" t="s">
        <v>521</v>
      </c>
      <c r="B667" s="17" t="s">
        <v>87</v>
      </c>
      <c r="C667" s="17" t="s">
        <v>16</v>
      </c>
      <c r="D667" s="18" t="s">
        <v>227</v>
      </c>
      <c r="E667" s="17" t="s">
        <v>519</v>
      </c>
      <c r="F667" s="112">
        <v>251055.6</v>
      </c>
      <c r="G667" s="126">
        <v>0</v>
      </c>
      <c r="H667" s="112">
        <f>F667+G667</f>
        <v>251055.6</v>
      </c>
      <c r="I667" s="112">
        <v>0</v>
      </c>
      <c r="J667" s="112">
        <f>H667+I667</f>
        <v>251055.6</v>
      </c>
      <c r="K667" s="112">
        <v>0</v>
      </c>
      <c r="L667" s="112">
        <f>J667+K667</f>
        <v>251055.6</v>
      </c>
      <c r="M667" s="112">
        <v>0</v>
      </c>
      <c r="N667" s="112">
        <f>L667+M667</f>
        <v>251055.6</v>
      </c>
      <c r="O667" s="112">
        <v>0</v>
      </c>
      <c r="P667" s="112">
        <f>N667+O667</f>
        <v>251055.6</v>
      </c>
      <c r="Q667" s="112">
        <v>0</v>
      </c>
      <c r="R667" s="145">
        <v>0</v>
      </c>
      <c r="S667" s="112">
        <v>173238.5</v>
      </c>
      <c r="T667" s="112">
        <f>R667+S667</f>
        <v>173238.5</v>
      </c>
      <c r="U667" s="112">
        <v>0</v>
      </c>
      <c r="V667" s="112">
        <f>T667+U667</f>
        <v>173238.5</v>
      </c>
      <c r="W667" s="112">
        <v>0</v>
      </c>
      <c r="X667" s="112">
        <f>V667+W667</f>
        <v>173238.5</v>
      </c>
      <c r="Y667" s="112">
        <v>0</v>
      </c>
      <c r="Z667" s="112">
        <f>X667+Y667</f>
        <v>173238.5</v>
      </c>
    </row>
    <row r="668" spans="1:26" ht="16.5" x14ac:dyDescent="0.25">
      <c r="A668" s="26" t="s">
        <v>260</v>
      </c>
      <c r="B668" s="27" t="s">
        <v>87</v>
      </c>
      <c r="C668" s="27" t="s">
        <v>16</v>
      </c>
      <c r="D668" s="28" t="s">
        <v>261</v>
      </c>
      <c r="E668" s="19" t="s">
        <v>58</v>
      </c>
      <c r="F668" s="143">
        <f t="shared" ref="F668:Y670" si="1092">F669</f>
        <v>286700</v>
      </c>
      <c r="G668" s="143">
        <f t="shared" si="1092"/>
        <v>15000</v>
      </c>
      <c r="H668" s="143">
        <f t="shared" si="1092"/>
        <v>301700</v>
      </c>
      <c r="I668" s="143">
        <f t="shared" si="1092"/>
        <v>0</v>
      </c>
      <c r="J668" s="143">
        <f t="shared" si="1092"/>
        <v>301700</v>
      </c>
      <c r="K668" s="111">
        <f t="shared" si="1092"/>
        <v>-105838.3</v>
      </c>
      <c r="L668" s="143">
        <f t="shared" si="1092"/>
        <v>195861.7</v>
      </c>
      <c r="M668" s="111">
        <f t="shared" si="1092"/>
        <v>0</v>
      </c>
      <c r="N668" s="143">
        <f t="shared" si="1092"/>
        <v>195861.7</v>
      </c>
      <c r="O668" s="111">
        <f t="shared" si="1092"/>
        <v>0</v>
      </c>
      <c r="P668" s="143">
        <f t="shared" si="1092"/>
        <v>195861.7</v>
      </c>
      <c r="Q668" s="111">
        <f t="shared" si="1092"/>
        <v>0</v>
      </c>
      <c r="R668" s="144">
        <f t="shared" si="1092"/>
        <v>0</v>
      </c>
      <c r="S668" s="111">
        <f t="shared" si="1092"/>
        <v>137226.20000000001</v>
      </c>
      <c r="T668" s="143">
        <f t="shared" si="1092"/>
        <v>137226.20000000001</v>
      </c>
      <c r="U668" s="111">
        <f t="shared" si="1092"/>
        <v>0</v>
      </c>
      <c r="V668" s="143">
        <f t="shared" ref="U668:Z670" si="1093">V669</f>
        <v>137226.20000000001</v>
      </c>
      <c r="W668" s="111">
        <f t="shared" si="1092"/>
        <v>0</v>
      </c>
      <c r="X668" s="143">
        <f t="shared" si="1093"/>
        <v>137226.20000000001</v>
      </c>
      <c r="Y668" s="111">
        <f t="shared" si="1092"/>
        <v>0</v>
      </c>
      <c r="Z668" s="143">
        <f t="shared" si="1093"/>
        <v>137226.20000000001</v>
      </c>
    </row>
    <row r="669" spans="1:26" ht="16.5" x14ac:dyDescent="0.25">
      <c r="A669" s="20" t="s">
        <v>98</v>
      </c>
      <c r="B669" s="17" t="s">
        <v>87</v>
      </c>
      <c r="C669" s="17" t="s">
        <v>16</v>
      </c>
      <c r="D669" s="18" t="s">
        <v>262</v>
      </c>
      <c r="E669" s="19" t="s">
        <v>58</v>
      </c>
      <c r="F669" s="126">
        <f t="shared" si="1092"/>
        <v>286700</v>
      </c>
      <c r="G669" s="126">
        <f t="shared" si="1092"/>
        <v>15000</v>
      </c>
      <c r="H669" s="126">
        <f t="shared" si="1092"/>
        <v>301700</v>
      </c>
      <c r="I669" s="126">
        <f t="shared" si="1092"/>
        <v>0</v>
      </c>
      <c r="J669" s="126">
        <f t="shared" si="1092"/>
        <v>301700</v>
      </c>
      <c r="K669" s="112">
        <f t="shared" si="1092"/>
        <v>-105838.3</v>
      </c>
      <c r="L669" s="126">
        <f t="shared" si="1092"/>
        <v>195861.7</v>
      </c>
      <c r="M669" s="112">
        <f t="shared" si="1092"/>
        <v>0</v>
      </c>
      <c r="N669" s="126">
        <f t="shared" si="1092"/>
        <v>195861.7</v>
      </c>
      <c r="O669" s="112">
        <f t="shared" si="1092"/>
        <v>0</v>
      </c>
      <c r="P669" s="126">
        <f t="shared" si="1092"/>
        <v>195861.7</v>
      </c>
      <c r="Q669" s="112">
        <f t="shared" si="1092"/>
        <v>0</v>
      </c>
      <c r="R669" s="130">
        <f t="shared" si="1092"/>
        <v>0</v>
      </c>
      <c r="S669" s="112">
        <f t="shared" si="1092"/>
        <v>137226.20000000001</v>
      </c>
      <c r="T669" s="126">
        <f t="shared" si="1092"/>
        <v>137226.20000000001</v>
      </c>
      <c r="U669" s="112">
        <f t="shared" si="1093"/>
        <v>0</v>
      </c>
      <c r="V669" s="126">
        <f t="shared" si="1093"/>
        <v>137226.20000000001</v>
      </c>
      <c r="W669" s="112">
        <f t="shared" si="1093"/>
        <v>0</v>
      </c>
      <c r="X669" s="126">
        <f t="shared" si="1093"/>
        <v>137226.20000000001</v>
      </c>
      <c r="Y669" s="112">
        <f t="shared" si="1093"/>
        <v>0</v>
      </c>
      <c r="Z669" s="126">
        <f t="shared" si="1093"/>
        <v>137226.20000000001</v>
      </c>
    </row>
    <row r="670" spans="1:26" ht="16.5" x14ac:dyDescent="0.25">
      <c r="A670" s="20" t="s">
        <v>520</v>
      </c>
      <c r="B670" s="17" t="s">
        <v>87</v>
      </c>
      <c r="C670" s="17" t="s">
        <v>16</v>
      </c>
      <c r="D670" s="18" t="s">
        <v>262</v>
      </c>
      <c r="E670" s="17" t="s">
        <v>518</v>
      </c>
      <c r="F670" s="126">
        <f t="shared" si="1092"/>
        <v>286700</v>
      </c>
      <c r="G670" s="126">
        <f t="shared" si="1092"/>
        <v>15000</v>
      </c>
      <c r="H670" s="126">
        <f t="shared" si="1092"/>
        <v>301700</v>
      </c>
      <c r="I670" s="126">
        <f t="shared" si="1092"/>
        <v>0</v>
      </c>
      <c r="J670" s="126">
        <f t="shared" si="1092"/>
        <v>301700</v>
      </c>
      <c r="K670" s="112">
        <f t="shared" si="1092"/>
        <v>-105838.3</v>
      </c>
      <c r="L670" s="126">
        <f t="shared" si="1092"/>
        <v>195861.7</v>
      </c>
      <c r="M670" s="112">
        <f t="shared" si="1092"/>
        <v>0</v>
      </c>
      <c r="N670" s="126">
        <f t="shared" si="1092"/>
        <v>195861.7</v>
      </c>
      <c r="O670" s="112">
        <f t="shared" si="1092"/>
        <v>0</v>
      </c>
      <c r="P670" s="126">
        <f t="shared" si="1092"/>
        <v>195861.7</v>
      </c>
      <c r="Q670" s="112">
        <f t="shared" si="1092"/>
        <v>0</v>
      </c>
      <c r="R670" s="130">
        <f t="shared" si="1092"/>
        <v>0</v>
      </c>
      <c r="S670" s="112">
        <f t="shared" si="1092"/>
        <v>137226.20000000001</v>
      </c>
      <c r="T670" s="126">
        <f t="shared" si="1092"/>
        <v>137226.20000000001</v>
      </c>
      <c r="U670" s="112">
        <f t="shared" si="1093"/>
        <v>0</v>
      </c>
      <c r="V670" s="126">
        <f t="shared" si="1093"/>
        <v>137226.20000000001</v>
      </c>
      <c r="W670" s="112">
        <f t="shared" si="1093"/>
        <v>0</v>
      </c>
      <c r="X670" s="126">
        <f t="shared" si="1093"/>
        <v>137226.20000000001</v>
      </c>
      <c r="Y670" s="112">
        <f t="shared" si="1093"/>
        <v>0</v>
      </c>
      <c r="Z670" s="126">
        <f t="shared" si="1093"/>
        <v>137226.20000000001</v>
      </c>
    </row>
    <row r="671" spans="1:26" ht="16.5" x14ac:dyDescent="0.25">
      <c r="A671" s="20" t="s">
        <v>521</v>
      </c>
      <c r="B671" s="17" t="s">
        <v>87</v>
      </c>
      <c r="C671" s="17" t="s">
        <v>16</v>
      </c>
      <c r="D671" s="18" t="s">
        <v>262</v>
      </c>
      <c r="E671" s="17" t="s">
        <v>519</v>
      </c>
      <c r="F671" s="112">
        <v>286700</v>
      </c>
      <c r="G671" s="122">
        <v>15000</v>
      </c>
      <c r="H671" s="112">
        <f>F671+G671</f>
        <v>301700</v>
      </c>
      <c r="I671" s="112">
        <v>0</v>
      </c>
      <c r="J671" s="112">
        <f>H671+I671</f>
        <v>301700</v>
      </c>
      <c r="K671" s="122">
        <v>-105838.3</v>
      </c>
      <c r="L671" s="112">
        <f>J671+K671</f>
        <v>195861.7</v>
      </c>
      <c r="M671" s="112">
        <v>0</v>
      </c>
      <c r="N671" s="112">
        <f>L671+M671</f>
        <v>195861.7</v>
      </c>
      <c r="O671" s="112">
        <v>0</v>
      </c>
      <c r="P671" s="112">
        <f>N671+O671</f>
        <v>195861.7</v>
      </c>
      <c r="Q671" s="112">
        <v>0</v>
      </c>
      <c r="R671" s="145">
        <v>0</v>
      </c>
      <c r="S671" s="112">
        <v>137226.20000000001</v>
      </c>
      <c r="T671" s="112">
        <f>R671+S671</f>
        <v>137226.20000000001</v>
      </c>
      <c r="U671" s="112">
        <v>0</v>
      </c>
      <c r="V671" s="112">
        <f>T671+U671</f>
        <v>137226.20000000001</v>
      </c>
      <c r="W671" s="112">
        <v>0</v>
      </c>
      <c r="X671" s="112">
        <f>V671+W671</f>
        <v>137226.20000000001</v>
      </c>
      <c r="Y671" s="112">
        <v>0</v>
      </c>
      <c r="Z671" s="112">
        <f>X671+Y671</f>
        <v>137226.20000000001</v>
      </c>
    </row>
    <row r="672" spans="1:26" ht="33" x14ac:dyDescent="0.25">
      <c r="A672" s="26" t="s">
        <v>471</v>
      </c>
      <c r="B672" s="27" t="s">
        <v>87</v>
      </c>
      <c r="C672" s="27" t="s">
        <v>16</v>
      </c>
      <c r="D672" s="28" t="s">
        <v>231</v>
      </c>
      <c r="E672" s="19" t="s">
        <v>58</v>
      </c>
      <c r="F672" s="111">
        <f>F673</f>
        <v>71</v>
      </c>
      <c r="G672" s="111">
        <f t="shared" ref="G672:Y674" si="1094">G673</f>
        <v>0</v>
      </c>
      <c r="H672" s="111">
        <f t="shared" si="1094"/>
        <v>71</v>
      </c>
      <c r="I672" s="111">
        <f t="shared" si="1094"/>
        <v>0</v>
      </c>
      <c r="J672" s="111">
        <f t="shared" si="1094"/>
        <v>71</v>
      </c>
      <c r="K672" s="111">
        <f t="shared" si="1094"/>
        <v>0</v>
      </c>
      <c r="L672" s="111">
        <f t="shared" si="1094"/>
        <v>71</v>
      </c>
      <c r="M672" s="111">
        <f t="shared" si="1094"/>
        <v>0</v>
      </c>
      <c r="N672" s="111">
        <f t="shared" si="1094"/>
        <v>71</v>
      </c>
      <c r="O672" s="111">
        <f t="shared" si="1094"/>
        <v>0</v>
      </c>
      <c r="P672" s="111">
        <f t="shared" si="1094"/>
        <v>71</v>
      </c>
      <c r="Q672" s="111">
        <f t="shared" si="1094"/>
        <v>0</v>
      </c>
      <c r="R672" s="146">
        <f t="shared" si="1094"/>
        <v>0</v>
      </c>
      <c r="S672" s="147">
        <f t="shared" si="1094"/>
        <v>328.98591999999996</v>
      </c>
      <c r="T672" s="147">
        <f t="shared" si="1094"/>
        <v>328.98591999999996</v>
      </c>
      <c r="U672" s="147">
        <f t="shared" si="1094"/>
        <v>0</v>
      </c>
      <c r="V672" s="147">
        <f t="shared" si="1094"/>
        <v>328.98591999999996</v>
      </c>
      <c r="W672" s="111">
        <f t="shared" si="1094"/>
        <v>0</v>
      </c>
      <c r="X672" s="147">
        <f t="shared" ref="W672:Z674" si="1095">X673</f>
        <v>328.98591999999996</v>
      </c>
      <c r="Y672" s="111">
        <f t="shared" si="1094"/>
        <v>0</v>
      </c>
      <c r="Z672" s="147">
        <f t="shared" si="1095"/>
        <v>328.98591999999996</v>
      </c>
    </row>
    <row r="673" spans="1:26" ht="49.5" x14ac:dyDescent="0.25">
      <c r="A673" s="20" t="s">
        <v>433</v>
      </c>
      <c r="B673" s="17" t="s">
        <v>87</v>
      </c>
      <c r="C673" s="17" t="s">
        <v>16</v>
      </c>
      <c r="D673" s="18" t="s">
        <v>434</v>
      </c>
      <c r="E673" s="19" t="s">
        <v>58</v>
      </c>
      <c r="F673" s="112">
        <f t="shared" ref="F673:Y674" si="1096">F674</f>
        <v>71</v>
      </c>
      <c r="G673" s="112">
        <f t="shared" si="1096"/>
        <v>0</v>
      </c>
      <c r="H673" s="112">
        <f t="shared" si="1096"/>
        <v>71</v>
      </c>
      <c r="I673" s="112">
        <f t="shared" si="1096"/>
        <v>0</v>
      </c>
      <c r="J673" s="112">
        <f t="shared" si="1096"/>
        <v>71</v>
      </c>
      <c r="K673" s="112">
        <f t="shared" si="1096"/>
        <v>0</v>
      </c>
      <c r="L673" s="112">
        <f t="shared" si="1096"/>
        <v>71</v>
      </c>
      <c r="M673" s="112">
        <f t="shared" si="1096"/>
        <v>0</v>
      </c>
      <c r="N673" s="112">
        <f t="shared" si="1096"/>
        <v>71</v>
      </c>
      <c r="O673" s="112">
        <f t="shared" si="1096"/>
        <v>0</v>
      </c>
      <c r="P673" s="112">
        <f t="shared" si="1096"/>
        <v>71</v>
      </c>
      <c r="Q673" s="112">
        <f t="shared" si="1096"/>
        <v>0</v>
      </c>
      <c r="R673" s="145">
        <f t="shared" si="1096"/>
        <v>0</v>
      </c>
      <c r="S673" s="148">
        <f t="shared" si="1096"/>
        <v>328.98591999999996</v>
      </c>
      <c r="T673" s="148">
        <f t="shared" si="1096"/>
        <v>328.98591999999996</v>
      </c>
      <c r="U673" s="148">
        <f t="shared" si="1096"/>
        <v>0</v>
      </c>
      <c r="V673" s="148">
        <f t="shared" si="1094"/>
        <v>328.98591999999996</v>
      </c>
      <c r="W673" s="112">
        <f t="shared" si="1096"/>
        <v>0</v>
      </c>
      <c r="X673" s="148">
        <f t="shared" si="1095"/>
        <v>328.98591999999996</v>
      </c>
      <c r="Y673" s="112">
        <f t="shared" si="1096"/>
        <v>0</v>
      </c>
      <c r="Z673" s="148">
        <f t="shared" si="1095"/>
        <v>328.98591999999996</v>
      </c>
    </row>
    <row r="674" spans="1:26" ht="16.5" x14ac:dyDescent="0.25">
      <c r="A674" s="20" t="s">
        <v>520</v>
      </c>
      <c r="B674" s="17" t="s">
        <v>87</v>
      </c>
      <c r="C674" s="17" t="s">
        <v>16</v>
      </c>
      <c r="D674" s="18" t="s">
        <v>434</v>
      </c>
      <c r="E674" s="17" t="s">
        <v>518</v>
      </c>
      <c r="F674" s="112">
        <f t="shared" si="1096"/>
        <v>71</v>
      </c>
      <c r="G674" s="112">
        <f t="shared" si="1096"/>
        <v>0</v>
      </c>
      <c r="H674" s="112">
        <f t="shared" si="1096"/>
        <v>71</v>
      </c>
      <c r="I674" s="112">
        <f t="shared" si="1096"/>
        <v>0</v>
      </c>
      <c r="J674" s="112">
        <f t="shared" si="1096"/>
        <v>71</v>
      </c>
      <c r="K674" s="112">
        <f t="shared" si="1096"/>
        <v>0</v>
      </c>
      <c r="L674" s="112">
        <f t="shared" si="1096"/>
        <v>71</v>
      </c>
      <c r="M674" s="112">
        <f t="shared" si="1096"/>
        <v>0</v>
      </c>
      <c r="N674" s="112">
        <f t="shared" si="1096"/>
        <v>71</v>
      </c>
      <c r="O674" s="112">
        <f t="shared" si="1096"/>
        <v>0</v>
      </c>
      <c r="P674" s="112">
        <f t="shared" si="1096"/>
        <v>71</v>
      </c>
      <c r="Q674" s="112">
        <f t="shared" si="1096"/>
        <v>0</v>
      </c>
      <c r="R674" s="145">
        <f t="shared" si="1096"/>
        <v>0</v>
      </c>
      <c r="S674" s="148">
        <f t="shared" si="1096"/>
        <v>328.98591999999996</v>
      </c>
      <c r="T674" s="148">
        <f t="shared" si="1096"/>
        <v>328.98591999999996</v>
      </c>
      <c r="U674" s="148">
        <f t="shared" si="1094"/>
        <v>0</v>
      </c>
      <c r="V674" s="148">
        <f t="shared" si="1094"/>
        <v>328.98591999999996</v>
      </c>
      <c r="W674" s="112">
        <f t="shared" si="1095"/>
        <v>0</v>
      </c>
      <c r="X674" s="148">
        <f t="shared" si="1095"/>
        <v>328.98591999999996</v>
      </c>
      <c r="Y674" s="112">
        <f t="shared" si="1095"/>
        <v>0</v>
      </c>
      <c r="Z674" s="148">
        <f t="shared" si="1095"/>
        <v>328.98591999999996</v>
      </c>
    </row>
    <row r="675" spans="1:26" ht="16.5" x14ac:dyDescent="0.25">
      <c r="A675" s="20" t="s">
        <v>521</v>
      </c>
      <c r="B675" s="17" t="s">
        <v>87</v>
      </c>
      <c r="C675" s="17" t="s">
        <v>16</v>
      </c>
      <c r="D675" s="18" t="s">
        <v>434</v>
      </c>
      <c r="E675" s="17" t="s">
        <v>519</v>
      </c>
      <c r="F675" s="112">
        <v>71</v>
      </c>
      <c r="G675" s="126">
        <v>0</v>
      </c>
      <c r="H675" s="112">
        <f>F675+G675</f>
        <v>71</v>
      </c>
      <c r="I675" s="112">
        <v>0</v>
      </c>
      <c r="J675" s="112">
        <f>H675+I675</f>
        <v>71</v>
      </c>
      <c r="K675" s="112">
        <v>0</v>
      </c>
      <c r="L675" s="112">
        <f>J675+K675</f>
        <v>71</v>
      </c>
      <c r="M675" s="112">
        <v>0</v>
      </c>
      <c r="N675" s="112">
        <f>L675+M675</f>
        <v>71</v>
      </c>
      <c r="O675" s="112">
        <v>0</v>
      </c>
      <c r="P675" s="112">
        <f>N675+O675</f>
        <v>71</v>
      </c>
      <c r="Q675" s="112">
        <v>0</v>
      </c>
      <c r="R675" s="145">
        <v>0</v>
      </c>
      <c r="S675" s="148">
        <f>52.3232+276.66272</f>
        <v>328.98591999999996</v>
      </c>
      <c r="T675" s="148">
        <f>R675+S675</f>
        <v>328.98591999999996</v>
      </c>
      <c r="U675" s="148">
        <v>0</v>
      </c>
      <c r="V675" s="148">
        <f>T675+U675</f>
        <v>328.98591999999996</v>
      </c>
      <c r="W675" s="112">
        <v>0</v>
      </c>
      <c r="X675" s="148">
        <f>V675+W675</f>
        <v>328.98591999999996</v>
      </c>
      <c r="Y675" s="112">
        <v>0</v>
      </c>
      <c r="Z675" s="148">
        <f>X675+Y675</f>
        <v>328.98591999999996</v>
      </c>
    </row>
    <row r="676" spans="1:26" ht="33" x14ac:dyDescent="0.25">
      <c r="A676" s="26" t="s">
        <v>472</v>
      </c>
      <c r="B676" s="27" t="s">
        <v>87</v>
      </c>
      <c r="C676" s="27" t="s">
        <v>16</v>
      </c>
      <c r="D676" s="42" t="s">
        <v>457</v>
      </c>
      <c r="E676" s="19"/>
      <c r="F676" s="112">
        <f>F677</f>
        <v>508</v>
      </c>
      <c r="G676" s="112">
        <f t="shared" ref="G676:Y678" si="1097">G677</f>
        <v>0</v>
      </c>
      <c r="H676" s="112">
        <f t="shared" si="1097"/>
        <v>508</v>
      </c>
      <c r="I676" s="112">
        <f t="shared" si="1097"/>
        <v>0</v>
      </c>
      <c r="J676" s="112">
        <f t="shared" si="1097"/>
        <v>508</v>
      </c>
      <c r="K676" s="112">
        <f t="shared" si="1097"/>
        <v>0</v>
      </c>
      <c r="L676" s="112">
        <f t="shared" si="1097"/>
        <v>508</v>
      </c>
      <c r="M676" s="112">
        <f t="shared" si="1097"/>
        <v>0</v>
      </c>
      <c r="N676" s="111">
        <f t="shared" si="1097"/>
        <v>508</v>
      </c>
      <c r="O676" s="111">
        <f t="shared" si="1097"/>
        <v>0</v>
      </c>
      <c r="P676" s="111">
        <f t="shared" si="1097"/>
        <v>508</v>
      </c>
      <c r="Q676" s="111">
        <f t="shared" si="1097"/>
        <v>0</v>
      </c>
      <c r="R676" s="146">
        <f t="shared" si="1097"/>
        <v>0</v>
      </c>
      <c r="S676" s="147">
        <f t="shared" si="1097"/>
        <v>612.10140000000001</v>
      </c>
      <c r="T676" s="147">
        <f t="shared" si="1097"/>
        <v>612.10140000000001</v>
      </c>
      <c r="U676" s="147">
        <f t="shared" si="1097"/>
        <v>0</v>
      </c>
      <c r="V676" s="147">
        <f t="shared" si="1097"/>
        <v>612.10140000000001</v>
      </c>
      <c r="W676" s="111">
        <f t="shared" si="1097"/>
        <v>0</v>
      </c>
      <c r="X676" s="147">
        <f t="shared" ref="W676:Z678" si="1098">X677</f>
        <v>612.10140000000001</v>
      </c>
      <c r="Y676" s="111">
        <f t="shared" si="1097"/>
        <v>0</v>
      </c>
      <c r="Z676" s="147">
        <f t="shared" si="1098"/>
        <v>612.10140000000001</v>
      </c>
    </row>
    <row r="677" spans="1:26" ht="49.5" x14ac:dyDescent="0.25">
      <c r="A677" s="20" t="s">
        <v>473</v>
      </c>
      <c r="B677" s="17" t="s">
        <v>87</v>
      </c>
      <c r="C677" s="17" t="s">
        <v>16</v>
      </c>
      <c r="D677" s="37" t="s">
        <v>458</v>
      </c>
      <c r="E677" s="19" t="s">
        <v>58</v>
      </c>
      <c r="F677" s="112">
        <f>F678</f>
        <v>508</v>
      </c>
      <c r="G677" s="112">
        <f t="shared" si="1097"/>
        <v>0</v>
      </c>
      <c r="H677" s="112">
        <f t="shared" si="1097"/>
        <v>508</v>
      </c>
      <c r="I677" s="112">
        <f t="shared" si="1097"/>
        <v>0</v>
      </c>
      <c r="J677" s="112">
        <f t="shared" si="1097"/>
        <v>508</v>
      </c>
      <c r="K677" s="112">
        <f t="shared" si="1097"/>
        <v>0</v>
      </c>
      <c r="L677" s="112">
        <f t="shared" si="1097"/>
        <v>508</v>
      </c>
      <c r="M677" s="112">
        <f t="shared" si="1097"/>
        <v>0</v>
      </c>
      <c r="N677" s="112">
        <f t="shared" si="1097"/>
        <v>508</v>
      </c>
      <c r="O677" s="112">
        <f t="shared" si="1097"/>
        <v>0</v>
      </c>
      <c r="P677" s="112">
        <f t="shared" si="1097"/>
        <v>508</v>
      </c>
      <c r="Q677" s="112">
        <f t="shared" si="1097"/>
        <v>0</v>
      </c>
      <c r="R677" s="145">
        <f t="shared" si="1097"/>
        <v>0</v>
      </c>
      <c r="S677" s="148">
        <f t="shared" si="1097"/>
        <v>612.10140000000001</v>
      </c>
      <c r="T677" s="148">
        <f t="shared" si="1097"/>
        <v>612.10140000000001</v>
      </c>
      <c r="U677" s="148">
        <f t="shared" si="1097"/>
        <v>0</v>
      </c>
      <c r="V677" s="148">
        <f t="shared" si="1097"/>
        <v>612.10140000000001</v>
      </c>
      <c r="W677" s="112">
        <f t="shared" si="1098"/>
        <v>0</v>
      </c>
      <c r="X677" s="148">
        <f t="shared" si="1098"/>
        <v>612.10140000000001</v>
      </c>
      <c r="Y677" s="112">
        <f t="shared" si="1098"/>
        <v>0</v>
      </c>
      <c r="Z677" s="148">
        <f t="shared" si="1098"/>
        <v>612.10140000000001</v>
      </c>
    </row>
    <row r="678" spans="1:26" ht="16.5" x14ac:dyDescent="0.25">
      <c r="A678" s="20" t="s">
        <v>520</v>
      </c>
      <c r="B678" s="17" t="s">
        <v>87</v>
      </c>
      <c r="C678" s="17" t="s">
        <v>16</v>
      </c>
      <c r="D678" s="37" t="s">
        <v>458</v>
      </c>
      <c r="E678" s="17" t="s">
        <v>518</v>
      </c>
      <c r="F678" s="112">
        <f>F679</f>
        <v>508</v>
      </c>
      <c r="G678" s="112">
        <f t="shared" si="1097"/>
        <v>0</v>
      </c>
      <c r="H678" s="112">
        <f t="shared" si="1097"/>
        <v>508</v>
      </c>
      <c r="I678" s="112">
        <f t="shared" si="1097"/>
        <v>0</v>
      </c>
      <c r="J678" s="112">
        <f t="shared" si="1097"/>
        <v>508</v>
      </c>
      <c r="K678" s="112">
        <f t="shared" si="1097"/>
        <v>0</v>
      </c>
      <c r="L678" s="112">
        <f t="shared" si="1097"/>
        <v>508</v>
      </c>
      <c r="M678" s="112">
        <f t="shared" si="1097"/>
        <v>0</v>
      </c>
      <c r="N678" s="112">
        <f t="shared" si="1097"/>
        <v>508</v>
      </c>
      <c r="O678" s="112">
        <f t="shared" si="1097"/>
        <v>0</v>
      </c>
      <c r="P678" s="112">
        <f t="shared" si="1097"/>
        <v>508</v>
      </c>
      <c r="Q678" s="112">
        <f t="shared" si="1097"/>
        <v>0</v>
      </c>
      <c r="R678" s="145">
        <f t="shared" si="1097"/>
        <v>0</v>
      </c>
      <c r="S678" s="148">
        <f t="shared" si="1097"/>
        <v>612.10140000000001</v>
      </c>
      <c r="T678" s="148">
        <f t="shared" si="1097"/>
        <v>612.10140000000001</v>
      </c>
      <c r="U678" s="148">
        <f t="shared" si="1097"/>
        <v>0</v>
      </c>
      <c r="V678" s="148">
        <f t="shared" si="1097"/>
        <v>612.10140000000001</v>
      </c>
      <c r="W678" s="112">
        <f t="shared" si="1098"/>
        <v>0</v>
      </c>
      <c r="X678" s="148">
        <f t="shared" si="1098"/>
        <v>612.10140000000001</v>
      </c>
      <c r="Y678" s="112">
        <f t="shared" si="1098"/>
        <v>0</v>
      </c>
      <c r="Z678" s="148">
        <f t="shared" si="1098"/>
        <v>612.10140000000001</v>
      </c>
    </row>
    <row r="679" spans="1:26" ht="16.5" x14ac:dyDescent="0.25">
      <c r="A679" s="20" t="s">
        <v>521</v>
      </c>
      <c r="B679" s="17" t="s">
        <v>87</v>
      </c>
      <c r="C679" s="17" t="s">
        <v>16</v>
      </c>
      <c r="D679" s="37" t="s">
        <v>458</v>
      </c>
      <c r="E679" s="17" t="s">
        <v>519</v>
      </c>
      <c r="F679" s="112">
        <v>508</v>
      </c>
      <c r="G679" s="126">
        <v>0</v>
      </c>
      <c r="H679" s="112">
        <f>F679+G679</f>
        <v>508</v>
      </c>
      <c r="I679" s="112">
        <v>0</v>
      </c>
      <c r="J679" s="112">
        <f>H679+I679</f>
        <v>508</v>
      </c>
      <c r="K679" s="112">
        <v>0</v>
      </c>
      <c r="L679" s="112">
        <f>J679+K679</f>
        <v>508</v>
      </c>
      <c r="M679" s="112">
        <v>0</v>
      </c>
      <c r="N679" s="112">
        <f>L679+M679</f>
        <v>508</v>
      </c>
      <c r="O679" s="112">
        <v>0</v>
      </c>
      <c r="P679" s="112">
        <f>N679+O679</f>
        <v>508</v>
      </c>
      <c r="Q679" s="112">
        <v>0</v>
      </c>
      <c r="R679" s="145">
        <v>0</v>
      </c>
      <c r="S679" s="148">
        <f>282.5+329.6014</f>
        <v>612.10140000000001</v>
      </c>
      <c r="T679" s="148">
        <f>R679+S679</f>
        <v>612.10140000000001</v>
      </c>
      <c r="U679" s="148">
        <v>0</v>
      </c>
      <c r="V679" s="148">
        <f>T679+U679</f>
        <v>612.10140000000001</v>
      </c>
      <c r="W679" s="112">
        <v>0</v>
      </c>
      <c r="X679" s="148">
        <f>V679+W679</f>
        <v>612.10140000000001</v>
      </c>
      <c r="Y679" s="112">
        <v>0</v>
      </c>
      <c r="Z679" s="148">
        <f>X679+Y679</f>
        <v>612.10140000000001</v>
      </c>
    </row>
    <row r="680" spans="1:26" ht="33" x14ac:dyDescent="0.25">
      <c r="A680" s="26" t="s">
        <v>475</v>
      </c>
      <c r="B680" s="27" t="s">
        <v>87</v>
      </c>
      <c r="C680" s="27" t="s">
        <v>16</v>
      </c>
      <c r="D680" s="42" t="s">
        <v>464</v>
      </c>
      <c r="E680" s="19"/>
      <c r="F680" s="112">
        <f>F681</f>
        <v>893</v>
      </c>
      <c r="G680" s="112">
        <f t="shared" ref="G680:Y682" si="1099">G681</f>
        <v>0</v>
      </c>
      <c r="H680" s="112">
        <f t="shared" si="1099"/>
        <v>893</v>
      </c>
      <c r="I680" s="112">
        <f t="shared" si="1099"/>
        <v>0</v>
      </c>
      <c r="J680" s="112">
        <f t="shared" si="1099"/>
        <v>893</v>
      </c>
      <c r="K680" s="112">
        <f t="shared" si="1099"/>
        <v>0</v>
      </c>
      <c r="L680" s="112">
        <f t="shared" si="1099"/>
        <v>893</v>
      </c>
      <c r="M680" s="112">
        <f t="shared" si="1099"/>
        <v>0</v>
      </c>
      <c r="N680" s="111">
        <f t="shared" si="1099"/>
        <v>893</v>
      </c>
      <c r="O680" s="111">
        <f t="shared" si="1099"/>
        <v>0</v>
      </c>
      <c r="P680" s="111">
        <f t="shared" si="1099"/>
        <v>893</v>
      </c>
      <c r="Q680" s="111">
        <f t="shared" si="1099"/>
        <v>0</v>
      </c>
      <c r="R680" s="146">
        <f t="shared" si="1099"/>
        <v>0</v>
      </c>
      <c r="S680" s="147">
        <f t="shared" si="1099"/>
        <v>246.69595000000001</v>
      </c>
      <c r="T680" s="147">
        <f t="shared" si="1099"/>
        <v>246.69595000000001</v>
      </c>
      <c r="U680" s="147">
        <f t="shared" si="1099"/>
        <v>0</v>
      </c>
      <c r="V680" s="147">
        <f t="shared" si="1099"/>
        <v>246.69595000000001</v>
      </c>
      <c r="W680" s="111">
        <f t="shared" si="1099"/>
        <v>0</v>
      </c>
      <c r="X680" s="147">
        <f t="shared" ref="W680:Z682" si="1100">X681</f>
        <v>246.69595000000001</v>
      </c>
      <c r="Y680" s="111">
        <f t="shared" si="1099"/>
        <v>0</v>
      </c>
      <c r="Z680" s="147">
        <f t="shared" si="1100"/>
        <v>246.69595000000001</v>
      </c>
    </row>
    <row r="681" spans="1:26" ht="49.5" x14ac:dyDescent="0.25">
      <c r="A681" s="20" t="s">
        <v>476</v>
      </c>
      <c r="B681" s="17" t="s">
        <v>87</v>
      </c>
      <c r="C681" s="17" t="s">
        <v>16</v>
      </c>
      <c r="D681" s="37" t="s">
        <v>465</v>
      </c>
      <c r="E681" s="19" t="s">
        <v>58</v>
      </c>
      <c r="F681" s="112">
        <f>F682</f>
        <v>893</v>
      </c>
      <c r="G681" s="112">
        <f t="shared" si="1099"/>
        <v>0</v>
      </c>
      <c r="H681" s="112">
        <f t="shared" si="1099"/>
        <v>893</v>
      </c>
      <c r="I681" s="112">
        <f t="shared" si="1099"/>
        <v>0</v>
      </c>
      <c r="J681" s="112">
        <f t="shared" si="1099"/>
        <v>893</v>
      </c>
      <c r="K681" s="112">
        <f t="shared" si="1099"/>
        <v>0</v>
      </c>
      <c r="L681" s="112">
        <f t="shared" si="1099"/>
        <v>893</v>
      </c>
      <c r="M681" s="112">
        <f t="shared" si="1099"/>
        <v>0</v>
      </c>
      <c r="N681" s="112">
        <f t="shared" si="1099"/>
        <v>893</v>
      </c>
      <c r="O681" s="112">
        <f t="shared" si="1099"/>
        <v>0</v>
      </c>
      <c r="P681" s="112">
        <f t="shared" si="1099"/>
        <v>893</v>
      </c>
      <c r="Q681" s="112">
        <f t="shared" si="1099"/>
        <v>0</v>
      </c>
      <c r="R681" s="145">
        <f t="shared" si="1099"/>
        <v>0</v>
      </c>
      <c r="S681" s="148">
        <f t="shared" si="1099"/>
        <v>246.69595000000001</v>
      </c>
      <c r="T681" s="148">
        <f t="shared" si="1099"/>
        <v>246.69595000000001</v>
      </c>
      <c r="U681" s="148">
        <f t="shared" si="1099"/>
        <v>0</v>
      </c>
      <c r="V681" s="148">
        <f t="shared" si="1099"/>
        <v>246.69595000000001</v>
      </c>
      <c r="W681" s="112">
        <f t="shared" si="1100"/>
        <v>0</v>
      </c>
      <c r="X681" s="148">
        <f t="shared" si="1100"/>
        <v>246.69595000000001</v>
      </c>
      <c r="Y681" s="112">
        <f t="shared" si="1100"/>
        <v>0</v>
      </c>
      <c r="Z681" s="148">
        <f t="shared" si="1100"/>
        <v>246.69595000000001</v>
      </c>
    </row>
    <row r="682" spans="1:26" ht="16.5" x14ac:dyDescent="0.25">
      <c r="A682" s="20" t="s">
        <v>520</v>
      </c>
      <c r="B682" s="17" t="s">
        <v>87</v>
      </c>
      <c r="C682" s="17" t="s">
        <v>16</v>
      </c>
      <c r="D682" s="37" t="s">
        <v>465</v>
      </c>
      <c r="E682" s="17" t="s">
        <v>518</v>
      </c>
      <c r="F682" s="112">
        <f>F683</f>
        <v>893</v>
      </c>
      <c r="G682" s="112">
        <f t="shared" si="1099"/>
        <v>0</v>
      </c>
      <c r="H682" s="112">
        <f t="shared" si="1099"/>
        <v>893</v>
      </c>
      <c r="I682" s="112">
        <f t="shared" si="1099"/>
        <v>0</v>
      </c>
      <c r="J682" s="112">
        <f t="shared" si="1099"/>
        <v>893</v>
      </c>
      <c r="K682" s="112">
        <f t="shared" si="1099"/>
        <v>0</v>
      </c>
      <c r="L682" s="112">
        <f t="shared" si="1099"/>
        <v>893</v>
      </c>
      <c r="M682" s="112">
        <f t="shared" si="1099"/>
        <v>0</v>
      </c>
      <c r="N682" s="112">
        <f t="shared" si="1099"/>
        <v>893</v>
      </c>
      <c r="O682" s="112">
        <f t="shared" si="1099"/>
        <v>0</v>
      </c>
      <c r="P682" s="112">
        <f t="shared" si="1099"/>
        <v>893</v>
      </c>
      <c r="Q682" s="112">
        <f t="shared" si="1099"/>
        <v>0</v>
      </c>
      <c r="R682" s="145">
        <f t="shared" si="1099"/>
        <v>0</v>
      </c>
      <c r="S682" s="148">
        <f t="shared" si="1099"/>
        <v>246.69595000000001</v>
      </c>
      <c r="T682" s="148">
        <f t="shared" si="1099"/>
        <v>246.69595000000001</v>
      </c>
      <c r="U682" s="148">
        <f t="shared" si="1099"/>
        <v>0</v>
      </c>
      <c r="V682" s="148">
        <f t="shared" si="1099"/>
        <v>246.69595000000001</v>
      </c>
      <c r="W682" s="112">
        <f t="shared" si="1100"/>
        <v>0</v>
      </c>
      <c r="X682" s="148">
        <f t="shared" si="1100"/>
        <v>246.69595000000001</v>
      </c>
      <c r="Y682" s="112">
        <f t="shared" si="1100"/>
        <v>0</v>
      </c>
      <c r="Z682" s="148">
        <f t="shared" si="1100"/>
        <v>246.69595000000001</v>
      </c>
    </row>
    <row r="683" spans="1:26" ht="16.5" x14ac:dyDescent="0.25">
      <c r="A683" s="20" t="s">
        <v>521</v>
      </c>
      <c r="B683" s="17" t="s">
        <v>87</v>
      </c>
      <c r="C683" s="17" t="s">
        <v>16</v>
      </c>
      <c r="D683" s="37" t="s">
        <v>465</v>
      </c>
      <c r="E683" s="17" t="s">
        <v>519</v>
      </c>
      <c r="F683" s="112">
        <v>893</v>
      </c>
      <c r="G683" s="126">
        <v>0</v>
      </c>
      <c r="H683" s="112">
        <f>F683+G683</f>
        <v>893</v>
      </c>
      <c r="I683" s="112">
        <v>0</v>
      </c>
      <c r="J683" s="112">
        <f>H683+I683</f>
        <v>893</v>
      </c>
      <c r="K683" s="112">
        <v>0</v>
      </c>
      <c r="L683" s="112">
        <f>J683+K683</f>
        <v>893</v>
      </c>
      <c r="M683" s="112">
        <v>0</v>
      </c>
      <c r="N683" s="112">
        <f>L683+M683</f>
        <v>893</v>
      </c>
      <c r="O683" s="112">
        <v>0</v>
      </c>
      <c r="P683" s="112">
        <f>N683+O683</f>
        <v>893</v>
      </c>
      <c r="Q683" s="112">
        <v>0</v>
      </c>
      <c r="R683" s="145">
        <v>0</v>
      </c>
      <c r="S683" s="148">
        <v>246.69595000000001</v>
      </c>
      <c r="T683" s="148">
        <f>R683+S683</f>
        <v>246.69595000000001</v>
      </c>
      <c r="U683" s="148">
        <v>0</v>
      </c>
      <c r="V683" s="148">
        <f>T683+U683</f>
        <v>246.69595000000001</v>
      </c>
      <c r="W683" s="112">
        <v>0</v>
      </c>
      <c r="X683" s="148">
        <f>V683+W683</f>
        <v>246.69595000000001</v>
      </c>
      <c r="Y683" s="112">
        <v>0</v>
      </c>
      <c r="Z683" s="148">
        <f>X683+Y683</f>
        <v>246.69595000000001</v>
      </c>
    </row>
    <row r="684" spans="1:26" ht="16.5" x14ac:dyDescent="0.25">
      <c r="A684" s="26" t="s">
        <v>230</v>
      </c>
      <c r="B684" s="27" t="s">
        <v>87</v>
      </c>
      <c r="C684" s="27" t="s">
        <v>16</v>
      </c>
      <c r="D684" s="28" t="s">
        <v>468</v>
      </c>
      <c r="E684" s="19" t="s">
        <v>58</v>
      </c>
      <c r="F684" s="111">
        <f>F685</f>
        <v>18000</v>
      </c>
      <c r="G684" s="111">
        <f t="shared" ref="G684:Y685" si="1101">G685</f>
        <v>0</v>
      </c>
      <c r="H684" s="111">
        <f t="shared" si="1101"/>
        <v>18000</v>
      </c>
      <c r="I684" s="111">
        <f t="shared" si="1101"/>
        <v>0</v>
      </c>
      <c r="J684" s="111">
        <f t="shared" si="1101"/>
        <v>18000</v>
      </c>
      <c r="K684" s="111">
        <f t="shared" si="1101"/>
        <v>-1000</v>
      </c>
      <c r="L684" s="111">
        <f t="shared" si="1101"/>
        <v>17000</v>
      </c>
      <c r="M684" s="111">
        <f t="shared" si="1101"/>
        <v>0</v>
      </c>
      <c r="N684" s="111">
        <f t="shared" si="1101"/>
        <v>17000</v>
      </c>
      <c r="O684" s="111">
        <f t="shared" si="1101"/>
        <v>0</v>
      </c>
      <c r="P684" s="111">
        <f t="shared" si="1101"/>
        <v>17000</v>
      </c>
      <c r="Q684" s="111">
        <f t="shared" si="1101"/>
        <v>0</v>
      </c>
      <c r="R684" s="146">
        <f t="shared" si="1101"/>
        <v>0</v>
      </c>
      <c r="S684" s="147">
        <f t="shared" si="1101"/>
        <v>26753.654829999999</v>
      </c>
      <c r="T684" s="147">
        <f t="shared" si="1101"/>
        <v>26753.654829999999</v>
      </c>
      <c r="U684" s="147">
        <f t="shared" si="1101"/>
        <v>0</v>
      </c>
      <c r="V684" s="147">
        <f t="shared" si="1101"/>
        <v>26753.654829999999</v>
      </c>
      <c r="W684" s="111">
        <f t="shared" si="1101"/>
        <v>0</v>
      </c>
      <c r="X684" s="147">
        <f t="shared" ref="X684:Z684" si="1102">X685</f>
        <v>26753.654829999999</v>
      </c>
      <c r="Y684" s="111">
        <f t="shared" si="1101"/>
        <v>0</v>
      </c>
      <c r="Z684" s="147">
        <f t="shared" si="1102"/>
        <v>26753.654829999999</v>
      </c>
    </row>
    <row r="685" spans="1:26" ht="16.5" x14ac:dyDescent="0.25">
      <c r="A685" s="20" t="s">
        <v>112</v>
      </c>
      <c r="B685" s="17" t="s">
        <v>87</v>
      </c>
      <c r="C685" s="17" t="s">
        <v>16</v>
      </c>
      <c r="D685" s="18" t="s">
        <v>469</v>
      </c>
      <c r="E685" s="19" t="s">
        <v>58</v>
      </c>
      <c r="F685" s="112">
        <f>F686</f>
        <v>18000</v>
      </c>
      <c r="G685" s="112">
        <f t="shared" si="1101"/>
        <v>0</v>
      </c>
      <c r="H685" s="112">
        <f t="shared" si="1101"/>
        <v>18000</v>
      </c>
      <c r="I685" s="112">
        <f t="shared" si="1101"/>
        <v>0</v>
      </c>
      <c r="J685" s="112">
        <f t="shared" si="1101"/>
        <v>18000</v>
      </c>
      <c r="K685" s="112">
        <f t="shared" si="1101"/>
        <v>-1000</v>
      </c>
      <c r="L685" s="112">
        <f t="shared" si="1101"/>
        <v>17000</v>
      </c>
      <c r="M685" s="112">
        <f t="shared" si="1101"/>
        <v>0</v>
      </c>
      <c r="N685" s="112">
        <f t="shared" si="1101"/>
        <v>17000</v>
      </c>
      <c r="O685" s="112">
        <f t="shared" si="1101"/>
        <v>0</v>
      </c>
      <c r="P685" s="112">
        <f t="shared" si="1101"/>
        <v>17000</v>
      </c>
      <c r="Q685" s="112">
        <f t="shared" si="1101"/>
        <v>0</v>
      </c>
      <c r="R685" s="145">
        <f t="shared" si="1101"/>
        <v>0</v>
      </c>
      <c r="S685" s="148">
        <f t="shared" ref="S685:X685" si="1103">S686+S689+S692</f>
        <v>26753.654829999999</v>
      </c>
      <c r="T685" s="148">
        <f t="shared" si="1103"/>
        <v>26753.654829999999</v>
      </c>
      <c r="U685" s="148">
        <f t="shared" si="1103"/>
        <v>0</v>
      </c>
      <c r="V685" s="148">
        <f t="shared" si="1103"/>
        <v>26753.654829999999</v>
      </c>
      <c r="W685" s="112">
        <f t="shared" si="1103"/>
        <v>0</v>
      </c>
      <c r="X685" s="148">
        <f t="shared" si="1103"/>
        <v>26753.654829999999</v>
      </c>
      <c r="Y685" s="112">
        <f t="shared" ref="Y685:Z685" si="1104">Y686+Y689+Y692</f>
        <v>0</v>
      </c>
      <c r="Z685" s="148">
        <f t="shared" si="1104"/>
        <v>26753.654829999999</v>
      </c>
    </row>
    <row r="686" spans="1:26" ht="33" x14ac:dyDescent="0.25">
      <c r="A686" s="20" t="s">
        <v>515</v>
      </c>
      <c r="B686" s="17" t="s">
        <v>87</v>
      </c>
      <c r="C686" s="17" t="s">
        <v>16</v>
      </c>
      <c r="D686" s="18" t="s">
        <v>470</v>
      </c>
      <c r="E686" s="19" t="s">
        <v>58</v>
      </c>
      <c r="F686" s="112">
        <f t="shared" ref="F686:Y687" si="1105">F687</f>
        <v>18000</v>
      </c>
      <c r="G686" s="112">
        <f t="shared" si="1105"/>
        <v>0</v>
      </c>
      <c r="H686" s="112">
        <f t="shared" si="1105"/>
        <v>18000</v>
      </c>
      <c r="I686" s="112">
        <f t="shared" si="1105"/>
        <v>0</v>
      </c>
      <c r="J686" s="112">
        <f t="shared" si="1105"/>
        <v>18000</v>
      </c>
      <c r="K686" s="112">
        <f t="shared" si="1105"/>
        <v>-1000</v>
      </c>
      <c r="L686" s="112">
        <f t="shared" si="1105"/>
        <v>17000</v>
      </c>
      <c r="M686" s="112">
        <f t="shared" si="1105"/>
        <v>0</v>
      </c>
      <c r="N686" s="112">
        <f t="shared" si="1105"/>
        <v>17000</v>
      </c>
      <c r="O686" s="112">
        <f t="shared" si="1105"/>
        <v>0</v>
      </c>
      <c r="P686" s="112">
        <f t="shared" si="1105"/>
        <v>17000</v>
      </c>
      <c r="Q686" s="112">
        <f t="shared" si="1105"/>
        <v>0</v>
      </c>
      <c r="R686" s="145">
        <f t="shared" si="1105"/>
        <v>0</v>
      </c>
      <c r="S686" s="148">
        <f t="shared" si="1105"/>
        <v>10149.766159999999</v>
      </c>
      <c r="T686" s="148">
        <f t="shared" si="1105"/>
        <v>10149.766159999999</v>
      </c>
      <c r="U686" s="148">
        <f t="shared" si="1105"/>
        <v>0</v>
      </c>
      <c r="V686" s="148">
        <f t="shared" ref="U686:Z687" si="1106">V687</f>
        <v>10149.766159999999</v>
      </c>
      <c r="W686" s="112">
        <f t="shared" si="1105"/>
        <v>0</v>
      </c>
      <c r="X686" s="148">
        <f t="shared" si="1106"/>
        <v>10149.766159999999</v>
      </c>
      <c r="Y686" s="112">
        <f t="shared" si="1105"/>
        <v>0</v>
      </c>
      <c r="Z686" s="148">
        <f t="shared" si="1106"/>
        <v>10149.766159999999</v>
      </c>
    </row>
    <row r="687" spans="1:26" ht="16.5" x14ac:dyDescent="0.25">
      <c r="A687" s="20" t="s">
        <v>520</v>
      </c>
      <c r="B687" s="17" t="s">
        <v>87</v>
      </c>
      <c r="C687" s="17" t="s">
        <v>16</v>
      </c>
      <c r="D687" s="18" t="s">
        <v>470</v>
      </c>
      <c r="E687" s="17" t="s">
        <v>518</v>
      </c>
      <c r="F687" s="112">
        <f t="shared" si="1105"/>
        <v>18000</v>
      </c>
      <c r="G687" s="112">
        <f t="shared" si="1105"/>
        <v>0</v>
      </c>
      <c r="H687" s="112">
        <f t="shared" si="1105"/>
        <v>18000</v>
      </c>
      <c r="I687" s="112">
        <f t="shared" si="1105"/>
        <v>0</v>
      </c>
      <c r="J687" s="112">
        <f t="shared" si="1105"/>
        <v>18000</v>
      </c>
      <c r="K687" s="112">
        <f t="shared" si="1105"/>
        <v>-1000</v>
      </c>
      <c r="L687" s="112">
        <f t="shared" si="1105"/>
        <v>17000</v>
      </c>
      <c r="M687" s="112">
        <f t="shared" si="1105"/>
        <v>0</v>
      </c>
      <c r="N687" s="112">
        <f t="shared" si="1105"/>
        <v>17000</v>
      </c>
      <c r="O687" s="112">
        <f t="shared" si="1105"/>
        <v>0</v>
      </c>
      <c r="P687" s="112">
        <f t="shared" si="1105"/>
        <v>17000</v>
      </c>
      <c r="Q687" s="112">
        <f t="shared" si="1105"/>
        <v>0</v>
      </c>
      <c r="R687" s="145">
        <f t="shared" si="1105"/>
        <v>0</v>
      </c>
      <c r="S687" s="148">
        <f t="shared" si="1105"/>
        <v>10149.766159999999</v>
      </c>
      <c r="T687" s="148">
        <f t="shared" si="1105"/>
        <v>10149.766159999999</v>
      </c>
      <c r="U687" s="148">
        <f t="shared" si="1106"/>
        <v>0</v>
      </c>
      <c r="V687" s="148">
        <f t="shared" si="1106"/>
        <v>10149.766159999999</v>
      </c>
      <c r="W687" s="112">
        <f t="shared" si="1106"/>
        <v>0</v>
      </c>
      <c r="X687" s="148">
        <f t="shared" si="1106"/>
        <v>10149.766159999999</v>
      </c>
      <c r="Y687" s="112">
        <f t="shared" si="1106"/>
        <v>0</v>
      </c>
      <c r="Z687" s="148">
        <f t="shared" si="1106"/>
        <v>10149.766159999999</v>
      </c>
    </row>
    <row r="688" spans="1:26" ht="16.5" x14ac:dyDescent="0.25">
      <c r="A688" s="20" t="s">
        <v>521</v>
      </c>
      <c r="B688" s="17" t="s">
        <v>87</v>
      </c>
      <c r="C688" s="17" t="s">
        <v>16</v>
      </c>
      <c r="D688" s="18" t="s">
        <v>470</v>
      </c>
      <c r="E688" s="17" t="s">
        <v>519</v>
      </c>
      <c r="F688" s="112">
        <v>18000</v>
      </c>
      <c r="G688" s="126">
        <v>0</v>
      </c>
      <c r="H688" s="112">
        <f>F688+G688</f>
        <v>18000</v>
      </c>
      <c r="I688" s="112">
        <v>0</v>
      </c>
      <c r="J688" s="112">
        <f>H688+I688</f>
        <v>18000</v>
      </c>
      <c r="K688" s="122">
        <v>-1000</v>
      </c>
      <c r="L688" s="112">
        <f>J688+K688</f>
        <v>17000</v>
      </c>
      <c r="M688" s="112">
        <v>0</v>
      </c>
      <c r="N688" s="112">
        <f>L688+M688</f>
        <v>17000</v>
      </c>
      <c r="O688" s="112">
        <v>0</v>
      </c>
      <c r="P688" s="112">
        <f>N688+O688</f>
        <v>17000</v>
      </c>
      <c r="Q688" s="112">
        <v>0</v>
      </c>
      <c r="R688" s="145">
        <v>0</v>
      </c>
      <c r="S688" s="148">
        <v>10149.766159999999</v>
      </c>
      <c r="T688" s="148">
        <f>R688+S688</f>
        <v>10149.766159999999</v>
      </c>
      <c r="U688" s="148">
        <v>0</v>
      </c>
      <c r="V688" s="148">
        <f>T688+U688</f>
        <v>10149.766159999999</v>
      </c>
      <c r="W688" s="112">
        <v>0</v>
      </c>
      <c r="X688" s="148">
        <f>V688+W688</f>
        <v>10149.766159999999</v>
      </c>
      <c r="Y688" s="112">
        <v>0</v>
      </c>
      <c r="Z688" s="148">
        <f>X688+Y688</f>
        <v>10149.766159999999</v>
      </c>
    </row>
    <row r="689" spans="1:26" ht="16.5" x14ac:dyDescent="0.25">
      <c r="A689" s="20" t="s">
        <v>90</v>
      </c>
      <c r="B689" s="17" t="s">
        <v>87</v>
      </c>
      <c r="C689" s="17" t="s">
        <v>16</v>
      </c>
      <c r="D689" s="18" t="s">
        <v>474</v>
      </c>
      <c r="E689" s="19"/>
      <c r="F689" s="112" t="e">
        <f>F690+#REF!</f>
        <v>#REF!</v>
      </c>
      <c r="G689" s="112" t="e">
        <f>G690+#REF!</f>
        <v>#REF!</v>
      </c>
      <c r="H689" s="112" t="e">
        <f>H690+#REF!</f>
        <v>#REF!</v>
      </c>
      <c r="I689" s="112" t="e">
        <f>I690+#REF!</f>
        <v>#REF!</v>
      </c>
      <c r="J689" s="112" t="e">
        <f>J690+#REF!</f>
        <v>#REF!</v>
      </c>
      <c r="K689" s="112" t="e">
        <f>K690+#REF!</f>
        <v>#REF!</v>
      </c>
      <c r="L689" s="112" t="e">
        <f>L690+#REF!</f>
        <v>#REF!</v>
      </c>
      <c r="M689" s="112" t="e">
        <f>M690+#REF!</f>
        <v>#REF!</v>
      </c>
      <c r="N689" s="112" t="e">
        <f>N690+#REF!</f>
        <v>#REF!</v>
      </c>
      <c r="O689" s="112" t="e">
        <f>O690+#REF!</f>
        <v>#REF!</v>
      </c>
      <c r="P689" s="112" t="e">
        <f>P690+#REF!</f>
        <v>#REF!</v>
      </c>
      <c r="Q689" s="112" t="e">
        <f>Q690+#REF!</f>
        <v>#REF!</v>
      </c>
      <c r="R689" s="145">
        <f t="shared" ref="R689:Z689" si="1107">R690</f>
        <v>0</v>
      </c>
      <c r="S689" s="148">
        <f t="shared" si="1107"/>
        <v>2641.18867</v>
      </c>
      <c r="T689" s="148">
        <f t="shared" si="1107"/>
        <v>2641.18867</v>
      </c>
      <c r="U689" s="148">
        <f t="shared" si="1107"/>
        <v>0</v>
      </c>
      <c r="V689" s="148">
        <f t="shared" si="1107"/>
        <v>2641.18867</v>
      </c>
      <c r="W689" s="112">
        <f t="shared" si="1107"/>
        <v>0</v>
      </c>
      <c r="X689" s="148">
        <f t="shared" si="1107"/>
        <v>2641.18867</v>
      </c>
      <c r="Y689" s="112">
        <f t="shared" si="1107"/>
        <v>0</v>
      </c>
      <c r="Z689" s="148">
        <f t="shared" si="1107"/>
        <v>2641.18867</v>
      </c>
    </row>
    <row r="690" spans="1:26" ht="16.5" x14ac:dyDescent="0.25">
      <c r="A690" s="20" t="s">
        <v>520</v>
      </c>
      <c r="B690" s="17" t="s">
        <v>87</v>
      </c>
      <c r="C690" s="17" t="s">
        <v>16</v>
      </c>
      <c r="D690" s="18" t="s">
        <v>474</v>
      </c>
      <c r="E690" s="17" t="s">
        <v>518</v>
      </c>
      <c r="F690" s="112">
        <f t="shared" ref="F690:Z690" si="1108">F691</f>
        <v>1262</v>
      </c>
      <c r="G690" s="112">
        <f t="shared" si="1108"/>
        <v>0</v>
      </c>
      <c r="H690" s="112">
        <f t="shared" si="1108"/>
        <v>1262</v>
      </c>
      <c r="I690" s="112">
        <f t="shared" si="1108"/>
        <v>3000</v>
      </c>
      <c r="J690" s="112">
        <f t="shared" si="1108"/>
        <v>4262</v>
      </c>
      <c r="K690" s="112">
        <f t="shared" si="1108"/>
        <v>0</v>
      </c>
      <c r="L690" s="112">
        <f t="shared" si="1108"/>
        <v>4262</v>
      </c>
      <c r="M690" s="112">
        <f t="shared" si="1108"/>
        <v>0</v>
      </c>
      <c r="N690" s="112">
        <f t="shared" si="1108"/>
        <v>4262</v>
      </c>
      <c r="O690" s="112">
        <f t="shared" si="1108"/>
        <v>0</v>
      </c>
      <c r="P690" s="112">
        <f t="shared" si="1108"/>
        <v>4262</v>
      </c>
      <c r="Q690" s="112">
        <f t="shared" si="1108"/>
        <v>0</v>
      </c>
      <c r="R690" s="145">
        <f t="shared" si="1108"/>
        <v>0</v>
      </c>
      <c r="S690" s="148">
        <f t="shared" si="1108"/>
        <v>2641.18867</v>
      </c>
      <c r="T690" s="148">
        <f t="shared" si="1108"/>
        <v>2641.18867</v>
      </c>
      <c r="U690" s="148">
        <f t="shared" si="1108"/>
        <v>0</v>
      </c>
      <c r="V690" s="148">
        <f t="shared" si="1108"/>
        <v>2641.18867</v>
      </c>
      <c r="W690" s="112">
        <f t="shared" si="1108"/>
        <v>0</v>
      </c>
      <c r="X690" s="148">
        <f t="shared" si="1108"/>
        <v>2641.18867</v>
      </c>
      <c r="Y690" s="112">
        <f t="shared" si="1108"/>
        <v>0</v>
      </c>
      <c r="Z690" s="148">
        <f t="shared" si="1108"/>
        <v>2641.18867</v>
      </c>
    </row>
    <row r="691" spans="1:26" ht="16.5" x14ac:dyDescent="0.25">
      <c r="A691" s="20" t="s">
        <v>521</v>
      </c>
      <c r="B691" s="17" t="s">
        <v>87</v>
      </c>
      <c r="C691" s="17" t="s">
        <v>16</v>
      </c>
      <c r="D691" s="18" t="s">
        <v>474</v>
      </c>
      <c r="E691" s="17" t="s">
        <v>519</v>
      </c>
      <c r="F691" s="112">
        <f>1052+210</f>
        <v>1262</v>
      </c>
      <c r="G691" s="126">
        <v>0</v>
      </c>
      <c r="H691" s="112">
        <f>F691+G691</f>
        <v>1262</v>
      </c>
      <c r="I691" s="122">
        <v>3000</v>
      </c>
      <c r="J691" s="112">
        <f>H691+I691</f>
        <v>4262</v>
      </c>
      <c r="K691" s="112">
        <v>0</v>
      </c>
      <c r="L691" s="112">
        <f>J691+K691</f>
        <v>4262</v>
      </c>
      <c r="M691" s="112">
        <v>0</v>
      </c>
      <c r="N691" s="112">
        <f>L691+M691</f>
        <v>4262</v>
      </c>
      <c r="O691" s="112">
        <v>0</v>
      </c>
      <c r="P691" s="112">
        <f>N691+O691</f>
        <v>4262</v>
      </c>
      <c r="Q691" s="112">
        <v>0</v>
      </c>
      <c r="R691" s="145">
        <v>0</v>
      </c>
      <c r="S691" s="148">
        <v>2641.18867</v>
      </c>
      <c r="T691" s="148">
        <f>R691+S691</f>
        <v>2641.18867</v>
      </c>
      <c r="U691" s="148">
        <v>0</v>
      </c>
      <c r="V691" s="148">
        <f>T691+U691</f>
        <v>2641.18867</v>
      </c>
      <c r="W691" s="112">
        <v>0</v>
      </c>
      <c r="X691" s="148">
        <f>V691+W691</f>
        <v>2641.18867</v>
      </c>
      <c r="Y691" s="112">
        <v>0</v>
      </c>
      <c r="Z691" s="148">
        <f>X691+Y691</f>
        <v>2641.18867</v>
      </c>
    </row>
    <row r="692" spans="1:26" ht="16.5" x14ac:dyDescent="0.25">
      <c r="A692" s="20" t="s">
        <v>452</v>
      </c>
      <c r="B692" s="17" t="s">
        <v>87</v>
      </c>
      <c r="C692" s="17" t="s">
        <v>16</v>
      </c>
      <c r="D692" s="37" t="s">
        <v>477</v>
      </c>
      <c r="E692" s="17" t="s">
        <v>58</v>
      </c>
      <c r="F692" s="112">
        <f t="shared" ref="F692:Y693" si="1109">F693</f>
        <v>65000</v>
      </c>
      <c r="G692" s="112">
        <f t="shared" si="1109"/>
        <v>0</v>
      </c>
      <c r="H692" s="112">
        <f t="shared" si="1109"/>
        <v>65000</v>
      </c>
      <c r="I692" s="112">
        <f t="shared" si="1109"/>
        <v>0</v>
      </c>
      <c r="J692" s="112">
        <f t="shared" si="1109"/>
        <v>65000</v>
      </c>
      <c r="K692" s="112">
        <f t="shared" si="1109"/>
        <v>-26633</v>
      </c>
      <c r="L692" s="112">
        <f t="shared" si="1109"/>
        <v>38367</v>
      </c>
      <c r="M692" s="112">
        <f t="shared" si="1109"/>
        <v>0</v>
      </c>
      <c r="N692" s="112">
        <f t="shared" si="1109"/>
        <v>38367</v>
      </c>
      <c r="O692" s="112">
        <f t="shared" si="1109"/>
        <v>0</v>
      </c>
      <c r="P692" s="112">
        <f t="shared" si="1109"/>
        <v>38367</v>
      </c>
      <c r="Q692" s="112">
        <f t="shared" si="1109"/>
        <v>0</v>
      </c>
      <c r="R692" s="145">
        <f t="shared" si="1109"/>
        <v>0</v>
      </c>
      <c r="S692" s="112">
        <f t="shared" si="1109"/>
        <v>13962.7</v>
      </c>
      <c r="T692" s="112">
        <f t="shared" si="1109"/>
        <v>13962.7</v>
      </c>
      <c r="U692" s="112">
        <f t="shared" si="1109"/>
        <v>0</v>
      </c>
      <c r="V692" s="112">
        <f t="shared" ref="U692:Z693" si="1110">V693</f>
        <v>13962.7</v>
      </c>
      <c r="W692" s="112">
        <f t="shared" si="1109"/>
        <v>0</v>
      </c>
      <c r="X692" s="112">
        <f t="shared" si="1110"/>
        <v>13962.7</v>
      </c>
      <c r="Y692" s="112">
        <f t="shared" si="1109"/>
        <v>0</v>
      </c>
      <c r="Z692" s="112">
        <f t="shared" si="1110"/>
        <v>13962.7</v>
      </c>
    </row>
    <row r="693" spans="1:26" ht="16.5" x14ac:dyDescent="0.25">
      <c r="A693" s="20" t="s">
        <v>520</v>
      </c>
      <c r="B693" s="17" t="s">
        <v>87</v>
      </c>
      <c r="C693" s="17" t="s">
        <v>16</v>
      </c>
      <c r="D693" s="37" t="s">
        <v>477</v>
      </c>
      <c r="E693" s="17" t="s">
        <v>518</v>
      </c>
      <c r="F693" s="112">
        <f t="shared" si="1109"/>
        <v>65000</v>
      </c>
      <c r="G693" s="112">
        <f t="shared" si="1109"/>
        <v>0</v>
      </c>
      <c r="H693" s="112">
        <f t="shared" si="1109"/>
        <v>65000</v>
      </c>
      <c r="I693" s="112">
        <f t="shared" si="1109"/>
        <v>0</v>
      </c>
      <c r="J693" s="112">
        <f t="shared" si="1109"/>
        <v>65000</v>
      </c>
      <c r="K693" s="112">
        <f t="shared" si="1109"/>
        <v>-26633</v>
      </c>
      <c r="L693" s="112">
        <f t="shared" si="1109"/>
        <v>38367</v>
      </c>
      <c r="M693" s="112">
        <f t="shared" si="1109"/>
        <v>0</v>
      </c>
      <c r="N693" s="112">
        <f t="shared" si="1109"/>
        <v>38367</v>
      </c>
      <c r="O693" s="112">
        <f t="shared" si="1109"/>
        <v>0</v>
      </c>
      <c r="P693" s="112">
        <f t="shared" si="1109"/>
        <v>38367</v>
      </c>
      <c r="Q693" s="112">
        <f t="shared" si="1109"/>
        <v>0</v>
      </c>
      <c r="R693" s="145">
        <f t="shared" si="1109"/>
        <v>0</v>
      </c>
      <c r="S693" s="112">
        <f t="shared" si="1109"/>
        <v>13962.7</v>
      </c>
      <c r="T693" s="112">
        <f t="shared" si="1109"/>
        <v>13962.7</v>
      </c>
      <c r="U693" s="112">
        <f t="shared" si="1110"/>
        <v>0</v>
      </c>
      <c r="V693" s="112">
        <f t="shared" si="1110"/>
        <v>13962.7</v>
      </c>
      <c r="W693" s="112">
        <f t="shared" si="1110"/>
        <v>0</v>
      </c>
      <c r="X693" s="112">
        <f t="shared" si="1110"/>
        <v>13962.7</v>
      </c>
      <c r="Y693" s="112">
        <f t="shared" si="1110"/>
        <v>0</v>
      </c>
      <c r="Z693" s="112">
        <f t="shared" si="1110"/>
        <v>13962.7</v>
      </c>
    </row>
    <row r="694" spans="1:26" ht="16.5" x14ac:dyDescent="0.25">
      <c r="A694" s="20" t="s">
        <v>521</v>
      </c>
      <c r="B694" s="17" t="s">
        <v>87</v>
      </c>
      <c r="C694" s="17" t="s">
        <v>16</v>
      </c>
      <c r="D694" s="37" t="s">
        <v>477</v>
      </c>
      <c r="E694" s="17" t="s">
        <v>519</v>
      </c>
      <c r="F694" s="112">
        <v>65000</v>
      </c>
      <c r="G694" s="126">
        <v>0</v>
      </c>
      <c r="H694" s="112">
        <f>F694+G694</f>
        <v>65000</v>
      </c>
      <c r="I694" s="112">
        <v>0</v>
      </c>
      <c r="J694" s="112">
        <f>H694+I694</f>
        <v>65000</v>
      </c>
      <c r="K694" s="122">
        <f>-25372-261-1000</f>
        <v>-26633</v>
      </c>
      <c r="L694" s="112">
        <f>J694+K694</f>
        <v>38367</v>
      </c>
      <c r="M694" s="112">
        <v>0</v>
      </c>
      <c r="N694" s="112">
        <f>L694+M694</f>
        <v>38367</v>
      </c>
      <c r="O694" s="112">
        <v>0</v>
      </c>
      <c r="P694" s="112">
        <f>N694+O694</f>
        <v>38367</v>
      </c>
      <c r="Q694" s="112">
        <v>0</v>
      </c>
      <c r="R694" s="145">
        <v>0</v>
      </c>
      <c r="S694" s="112">
        <v>13962.7</v>
      </c>
      <c r="T694" s="112">
        <f>R694+S694</f>
        <v>13962.7</v>
      </c>
      <c r="U694" s="112">
        <v>0</v>
      </c>
      <c r="V694" s="112">
        <f>T694+U694</f>
        <v>13962.7</v>
      </c>
      <c r="W694" s="112">
        <v>0</v>
      </c>
      <c r="X694" s="112">
        <f>V694+W694</f>
        <v>13962.7</v>
      </c>
      <c r="Y694" s="112">
        <v>0</v>
      </c>
      <c r="Z694" s="112">
        <f>X694+Y694</f>
        <v>13962.7</v>
      </c>
    </row>
    <row r="695" spans="1:26" ht="17.25" x14ac:dyDescent="0.3">
      <c r="A695" s="12" t="s">
        <v>440</v>
      </c>
      <c r="B695" s="13" t="s">
        <v>87</v>
      </c>
      <c r="C695" s="13" t="s">
        <v>16</v>
      </c>
      <c r="D695" s="14" t="s">
        <v>232</v>
      </c>
      <c r="E695" s="19" t="s">
        <v>58</v>
      </c>
      <c r="F695" s="140">
        <f t="shared" ref="F695:Y698" si="1111">F696</f>
        <v>76</v>
      </c>
      <c r="G695" s="140">
        <f t="shared" si="1111"/>
        <v>0</v>
      </c>
      <c r="H695" s="140">
        <f t="shared" si="1111"/>
        <v>76</v>
      </c>
      <c r="I695" s="140">
        <f t="shared" si="1111"/>
        <v>0</v>
      </c>
      <c r="J695" s="140">
        <f t="shared" si="1111"/>
        <v>76</v>
      </c>
      <c r="K695" s="133">
        <f t="shared" si="1111"/>
        <v>0</v>
      </c>
      <c r="L695" s="140">
        <f t="shared" si="1111"/>
        <v>76</v>
      </c>
      <c r="M695" s="133">
        <f t="shared" si="1111"/>
        <v>0</v>
      </c>
      <c r="N695" s="140">
        <f t="shared" si="1111"/>
        <v>76</v>
      </c>
      <c r="O695" s="133">
        <f t="shared" si="1111"/>
        <v>0</v>
      </c>
      <c r="P695" s="140">
        <f t="shared" si="1111"/>
        <v>76</v>
      </c>
      <c r="Q695" s="133">
        <f t="shared" si="1111"/>
        <v>0</v>
      </c>
      <c r="R695" s="141">
        <f t="shared" si="1111"/>
        <v>0</v>
      </c>
      <c r="S695" s="142">
        <f t="shared" si="1111"/>
        <v>96.473749999999995</v>
      </c>
      <c r="T695" s="158">
        <f t="shared" si="1111"/>
        <v>96.473749999999995</v>
      </c>
      <c r="U695" s="142">
        <f t="shared" si="1111"/>
        <v>0</v>
      </c>
      <c r="V695" s="158">
        <f t="shared" ref="U695:Z698" si="1112">V696</f>
        <v>96.473749999999995</v>
      </c>
      <c r="W695" s="133">
        <f t="shared" si="1111"/>
        <v>0</v>
      </c>
      <c r="X695" s="158">
        <f t="shared" si="1112"/>
        <v>96.473749999999995</v>
      </c>
      <c r="Y695" s="133">
        <f t="shared" si="1111"/>
        <v>0</v>
      </c>
      <c r="Z695" s="158">
        <f t="shared" si="1112"/>
        <v>96.473749999999995</v>
      </c>
    </row>
    <row r="696" spans="1:26" ht="33" x14ac:dyDescent="0.25">
      <c r="A696" s="20" t="s">
        <v>233</v>
      </c>
      <c r="B696" s="17" t="s">
        <v>87</v>
      </c>
      <c r="C696" s="17" t="s">
        <v>16</v>
      </c>
      <c r="D696" s="18" t="s">
        <v>234</v>
      </c>
      <c r="E696" s="19" t="s">
        <v>58</v>
      </c>
      <c r="F696" s="112">
        <f t="shared" si="1111"/>
        <v>76</v>
      </c>
      <c r="G696" s="112">
        <f t="shared" si="1111"/>
        <v>0</v>
      </c>
      <c r="H696" s="112">
        <f t="shared" si="1111"/>
        <v>76</v>
      </c>
      <c r="I696" s="112">
        <f t="shared" si="1111"/>
        <v>0</v>
      </c>
      <c r="J696" s="112">
        <f t="shared" si="1111"/>
        <v>76</v>
      </c>
      <c r="K696" s="112">
        <f t="shared" si="1111"/>
        <v>0</v>
      </c>
      <c r="L696" s="112">
        <f t="shared" si="1111"/>
        <v>76</v>
      </c>
      <c r="M696" s="112">
        <f t="shared" si="1111"/>
        <v>0</v>
      </c>
      <c r="N696" s="112">
        <f t="shared" si="1111"/>
        <v>76</v>
      </c>
      <c r="O696" s="112">
        <f t="shared" si="1111"/>
        <v>0</v>
      </c>
      <c r="P696" s="112">
        <f t="shared" si="1111"/>
        <v>76</v>
      </c>
      <c r="Q696" s="112">
        <f t="shared" si="1111"/>
        <v>0</v>
      </c>
      <c r="R696" s="145">
        <f t="shared" si="1111"/>
        <v>0</v>
      </c>
      <c r="S696" s="148">
        <f t="shared" si="1111"/>
        <v>96.473749999999995</v>
      </c>
      <c r="T696" s="148">
        <f t="shared" si="1111"/>
        <v>96.473749999999995</v>
      </c>
      <c r="U696" s="148">
        <f t="shared" si="1112"/>
        <v>0</v>
      </c>
      <c r="V696" s="148">
        <f t="shared" si="1112"/>
        <v>96.473749999999995</v>
      </c>
      <c r="W696" s="112">
        <f t="shared" si="1112"/>
        <v>0</v>
      </c>
      <c r="X696" s="148">
        <f t="shared" si="1112"/>
        <v>96.473749999999995</v>
      </c>
      <c r="Y696" s="112">
        <f t="shared" si="1112"/>
        <v>0</v>
      </c>
      <c r="Z696" s="148">
        <f t="shared" si="1112"/>
        <v>96.473749999999995</v>
      </c>
    </row>
    <row r="697" spans="1:26" ht="16.5" x14ac:dyDescent="0.25">
      <c r="A697" s="20" t="s">
        <v>235</v>
      </c>
      <c r="B697" s="17" t="s">
        <v>87</v>
      </c>
      <c r="C697" s="17" t="s">
        <v>16</v>
      </c>
      <c r="D697" s="18" t="s">
        <v>236</v>
      </c>
      <c r="E697" s="19" t="s">
        <v>58</v>
      </c>
      <c r="F697" s="126">
        <f t="shared" si="1111"/>
        <v>76</v>
      </c>
      <c r="G697" s="126">
        <f t="shared" si="1111"/>
        <v>0</v>
      </c>
      <c r="H697" s="126">
        <f t="shared" si="1111"/>
        <v>76</v>
      </c>
      <c r="I697" s="126">
        <f t="shared" si="1111"/>
        <v>0</v>
      </c>
      <c r="J697" s="126">
        <f t="shared" si="1111"/>
        <v>76</v>
      </c>
      <c r="K697" s="112">
        <f t="shared" si="1111"/>
        <v>0</v>
      </c>
      <c r="L697" s="126">
        <f t="shared" si="1111"/>
        <v>76</v>
      </c>
      <c r="M697" s="112">
        <f t="shared" si="1111"/>
        <v>0</v>
      </c>
      <c r="N697" s="126">
        <f t="shared" si="1111"/>
        <v>76</v>
      </c>
      <c r="O697" s="112">
        <f t="shared" si="1111"/>
        <v>0</v>
      </c>
      <c r="P697" s="126">
        <f t="shared" si="1111"/>
        <v>76</v>
      </c>
      <c r="Q697" s="112">
        <f t="shared" si="1111"/>
        <v>0</v>
      </c>
      <c r="R697" s="130">
        <f t="shared" si="1111"/>
        <v>0</v>
      </c>
      <c r="S697" s="148">
        <f t="shared" si="1111"/>
        <v>96.473749999999995</v>
      </c>
      <c r="T697" s="159">
        <f t="shared" si="1111"/>
        <v>96.473749999999995</v>
      </c>
      <c r="U697" s="148">
        <f t="shared" si="1112"/>
        <v>0</v>
      </c>
      <c r="V697" s="159">
        <f t="shared" si="1112"/>
        <v>96.473749999999995</v>
      </c>
      <c r="W697" s="112">
        <f t="shared" si="1112"/>
        <v>0</v>
      </c>
      <c r="X697" s="159">
        <f t="shared" si="1112"/>
        <v>96.473749999999995</v>
      </c>
      <c r="Y697" s="112">
        <f t="shared" si="1112"/>
        <v>0</v>
      </c>
      <c r="Z697" s="159">
        <f t="shared" si="1112"/>
        <v>96.473749999999995</v>
      </c>
    </row>
    <row r="698" spans="1:26" ht="16.5" x14ac:dyDescent="0.25">
      <c r="A698" s="20" t="s">
        <v>520</v>
      </c>
      <c r="B698" s="17" t="s">
        <v>87</v>
      </c>
      <c r="C698" s="17" t="s">
        <v>16</v>
      </c>
      <c r="D698" s="18" t="s">
        <v>236</v>
      </c>
      <c r="E698" s="17" t="s">
        <v>518</v>
      </c>
      <c r="F698" s="126">
        <f t="shared" si="1111"/>
        <v>76</v>
      </c>
      <c r="G698" s="126">
        <f t="shared" si="1111"/>
        <v>0</v>
      </c>
      <c r="H698" s="126">
        <f t="shared" si="1111"/>
        <v>76</v>
      </c>
      <c r="I698" s="126">
        <f t="shared" si="1111"/>
        <v>0</v>
      </c>
      <c r="J698" s="126">
        <f t="shared" si="1111"/>
        <v>76</v>
      </c>
      <c r="K698" s="112">
        <f t="shared" si="1111"/>
        <v>0</v>
      </c>
      <c r="L698" s="126">
        <f t="shared" si="1111"/>
        <v>76</v>
      </c>
      <c r="M698" s="112">
        <f t="shared" si="1111"/>
        <v>0</v>
      </c>
      <c r="N698" s="126">
        <f t="shared" si="1111"/>
        <v>76</v>
      </c>
      <c r="O698" s="112">
        <f t="shared" si="1111"/>
        <v>0</v>
      </c>
      <c r="P698" s="126">
        <f t="shared" si="1111"/>
        <v>76</v>
      </c>
      <c r="Q698" s="112">
        <f t="shared" si="1111"/>
        <v>0</v>
      </c>
      <c r="R698" s="130">
        <f t="shared" si="1111"/>
        <v>0</v>
      </c>
      <c r="S698" s="148">
        <f t="shared" si="1111"/>
        <v>96.473749999999995</v>
      </c>
      <c r="T698" s="159">
        <f t="shared" si="1111"/>
        <v>96.473749999999995</v>
      </c>
      <c r="U698" s="148">
        <f t="shared" si="1112"/>
        <v>0</v>
      </c>
      <c r="V698" s="159">
        <f t="shared" si="1112"/>
        <v>96.473749999999995</v>
      </c>
      <c r="W698" s="112">
        <f t="shared" si="1112"/>
        <v>0</v>
      </c>
      <c r="X698" s="159">
        <f t="shared" si="1112"/>
        <v>96.473749999999995</v>
      </c>
      <c r="Y698" s="112">
        <f t="shared" si="1112"/>
        <v>0</v>
      </c>
      <c r="Z698" s="159">
        <f t="shared" si="1112"/>
        <v>96.473749999999995</v>
      </c>
    </row>
    <row r="699" spans="1:26" ht="16.5" x14ac:dyDescent="0.25">
      <c r="A699" s="20" t="s">
        <v>521</v>
      </c>
      <c r="B699" s="17" t="s">
        <v>87</v>
      </c>
      <c r="C699" s="17" t="s">
        <v>16</v>
      </c>
      <c r="D699" s="18" t="s">
        <v>236</v>
      </c>
      <c r="E699" s="17" t="s">
        <v>519</v>
      </c>
      <c r="F699" s="112">
        <v>76</v>
      </c>
      <c r="G699" s="126">
        <v>0</v>
      </c>
      <c r="H699" s="112">
        <f>F699+G699</f>
        <v>76</v>
      </c>
      <c r="I699" s="112">
        <v>0</v>
      </c>
      <c r="J699" s="112">
        <f>H699+I699</f>
        <v>76</v>
      </c>
      <c r="K699" s="112">
        <v>0</v>
      </c>
      <c r="L699" s="112">
        <f>J699+K699</f>
        <v>76</v>
      </c>
      <c r="M699" s="112">
        <v>0</v>
      </c>
      <c r="N699" s="112">
        <f>L699+M699</f>
        <v>76</v>
      </c>
      <c r="O699" s="112">
        <v>0</v>
      </c>
      <c r="P699" s="112">
        <f>N699+O699</f>
        <v>76</v>
      </c>
      <c r="Q699" s="112">
        <v>0</v>
      </c>
      <c r="R699" s="145">
        <v>0</v>
      </c>
      <c r="S699" s="148">
        <f>37.16125+59.3125</f>
        <v>96.473749999999995</v>
      </c>
      <c r="T699" s="148">
        <f>R699+S699</f>
        <v>96.473749999999995</v>
      </c>
      <c r="U699" s="148">
        <v>0</v>
      </c>
      <c r="V699" s="148">
        <f>T699+U699</f>
        <v>96.473749999999995</v>
      </c>
      <c r="W699" s="112">
        <v>0</v>
      </c>
      <c r="X699" s="148">
        <f>V699+W699</f>
        <v>96.473749999999995</v>
      </c>
      <c r="Y699" s="112">
        <v>0</v>
      </c>
      <c r="Z699" s="148">
        <f>X699+Y699</f>
        <v>96.473749999999995</v>
      </c>
    </row>
    <row r="700" spans="1:26" ht="51.75" x14ac:dyDescent="0.3">
      <c r="A700" s="12" t="s">
        <v>420</v>
      </c>
      <c r="B700" s="13" t="s">
        <v>87</v>
      </c>
      <c r="C700" s="13" t="s">
        <v>16</v>
      </c>
      <c r="D700" s="14" t="s">
        <v>237</v>
      </c>
      <c r="E700" s="19" t="s">
        <v>58</v>
      </c>
      <c r="F700" s="140">
        <f t="shared" ref="F700:R700" si="1113">F701+F709</f>
        <v>9518</v>
      </c>
      <c r="G700" s="140">
        <f t="shared" si="1113"/>
        <v>0</v>
      </c>
      <c r="H700" s="140">
        <f t="shared" si="1113"/>
        <v>9518</v>
      </c>
      <c r="I700" s="140">
        <f t="shared" si="1113"/>
        <v>0</v>
      </c>
      <c r="J700" s="140">
        <f t="shared" si="1113"/>
        <v>9518</v>
      </c>
      <c r="K700" s="133">
        <f t="shared" si="1113"/>
        <v>0</v>
      </c>
      <c r="L700" s="140">
        <f t="shared" si="1113"/>
        <v>9518</v>
      </c>
      <c r="M700" s="133">
        <f t="shared" si="1113"/>
        <v>0</v>
      </c>
      <c r="N700" s="140">
        <f t="shared" si="1113"/>
        <v>9518</v>
      </c>
      <c r="O700" s="133">
        <f t="shared" si="1113"/>
        <v>0</v>
      </c>
      <c r="P700" s="140">
        <f t="shared" si="1113"/>
        <v>9518</v>
      </c>
      <c r="Q700" s="133">
        <f t="shared" si="1113"/>
        <v>0</v>
      </c>
      <c r="R700" s="141">
        <f t="shared" si="1113"/>
        <v>0</v>
      </c>
      <c r="S700" s="142">
        <f t="shared" ref="S700:X700" si="1114">S701+S709+S705</f>
        <v>8952.8629999999994</v>
      </c>
      <c r="T700" s="142">
        <f t="shared" si="1114"/>
        <v>8952.8629999999994</v>
      </c>
      <c r="U700" s="142">
        <f t="shared" si="1114"/>
        <v>-35.538020000000003</v>
      </c>
      <c r="V700" s="142">
        <f t="shared" si="1114"/>
        <v>8917.3249799999994</v>
      </c>
      <c r="W700" s="142">
        <f t="shared" si="1114"/>
        <v>0</v>
      </c>
      <c r="X700" s="142">
        <f t="shared" si="1114"/>
        <v>8917.3249799999994</v>
      </c>
      <c r="Y700" s="142">
        <f t="shared" ref="Y700:Z700" si="1115">Y701+Y709+Y705</f>
        <v>0</v>
      </c>
      <c r="Z700" s="142">
        <f t="shared" si="1115"/>
        <v>8917.3249799999994</v>
      </c>
    </row>
    <row r="701" spans="1:26" ht="33" x14ac:dyDescent="0.25">
      <c r="A701" s="26" t="s">
        <v>238</v>
      </c>
      <c r="B701" s="27" t="s">
        <v>87</v>
      </c>
      <c r="C701" s="27" t="s">
        <v>16</v>
      </c>
      <c r="D701" s="28" t="s">
        <v>239</v>
      </c>
      <c r="E701" s="19" t="s">
        <v>58</v>
      </c>
      <c r="F701" s="143">
        <f t="shared" ref="F701:Y703" si="1116">F702</f>
        <v>8781</v>
      </c>
      <c r="G701" s="143">
        <f t="shared" si="1116"/>
        <v>0</v>
      </c>
      <c r="H701" s="143">
        <f t="shared" si="1116"/>
        <v>8781</v>
      </c>
      <c r="I701" s="143">
        <f t="shared" si="1116"/>
        <v>0</v>
      </c>
      <c r="J701" s="143">
        <f t="shared" si="1116"/>
        <v>8781</v>
      </c>
      <c r="K701" s="111">
        <f t="shared" si="1116"/>
        <v>0</v>
      </c>
      <c r="L701" s="143">
        <f t="shared" si="1116"/>
        <v>8781</v>
      </c>
      <c r="M701" s="111">
        <f t="shared" si="1116"/>
        <v>0</v>
      </c>
      <c r="N701" s="143">
        <f t="shared" si="1116"/>
        <v>8781</v>
      </c>
      <c r="O701" s="111">
        <f t="shared" si="1116"/>
        <v>0</v>
      </c>
      <c r="P701" s="143">
        <f t="shared" si="1116"/>
        <v>8781</v>
      </c>
      <c r="Q701" s="111">
        <f t="shared" si="1116"/>
        <v>0</v>
      </c>
      <c r="R701" s="144">
        <f t="shared" si="1116"/>
        <v>0</v>
      </c>
      <c r="S701" s="147">
        <f t="shared" si="1116"/>
        <v>6903.0003299999998</v>
      </c>
      <c r="T701" s="160">
        <f t="shared" si="1116"/>
        <v>6903.0003299999998</v>
      </c>
      <c r="U701" s="147">
        <f t="shared" si="1116"/>
        <v>0</v>
      </c>
      <c r="V701" s="160">
        <f t="shared" ref="U701:Z703" si="1117">V702</f>
        <v>6903.0003299999998</v>
      </c>
      <c r="W701" s="111">
        <f t="shared" si="1116"/>
        <v>0</v>
      </c>
      <c r="X701" s="160">
        <f t="shared" si="1117"/>
        <v>6903.0003299999998</v>
      </c>
      <c r="Y701" s="111">
        <f t="shared" si="1116"/>
        <v>0</v>
      </c>
      <c r="Z701" s="160">
        <f t="shared" si="1117"/>
        <v>6903.0003299999998</v>
      </c>
    </row>
    <row r="702" spans="1:26" ht="16.5" x14ac:dyDescent="0.25">
      <c r="A702" s="20" t="s">
        <v>235</v>
      </c>
      <c r="B702" s="17" t="s">
        <v>87</v>
      </c>
      <c r="C702" s="17" t="s">
        <v>16</v>
      </c>
      <c r="D702" s="18" t="s">
        <v>240</v>
      </c>
      <c r="E702" s="19" t="s">
        <v>58</v>
      </c>
      <c r="F702" s="126">
        <f t="shared" si="1116"/>
        <v>8781</v>
      </c>
      <c r="G702" s="126">
        <f t="shared" si="1116"/>
        <v>0</v>
      </c>
      <c r="H702" s="126">
        <f t="shared" si="1116"/>
        <v>8781</v>
      </c>
      <c r="I702" s="126">
        <f t="shared" si="1116"/>
        <v>0</v>
      </c>
      <c r="J702" s="126">
        <f t="shared" si="1116"/>
        <v>8781</v>
      </c>
      <c r="K702" s="112">
        <f t="shared" si="1116"/>
        <v>0</v>
      </c>
      <c r="L702" s="126">
        <f t="shared" si="1116"/>
        <v>8781</v>
      </c>
      <c r="M702" s="112">
        <f t="shared" si="1116"/>
        <v>0</v>
      </c>
      <c r="N702" s="126">
        <f t="shared" si="1116"/>
        <v>8781</v>
      </c>
      <c r="O702" s="112">
        <f t="shared" si="1116"/>
        <v>0</v>
      </c>
      <c r="P702" s="126">
        <f t="shared" si="1116"/>
        <v>8781</v>
      </c>
      <c r="Q702" s="112">
        <f t="shared" si="1116"/>
        <v>0</v>
      </c>
      <c r="R702" s="130">
        <f t="shared" si="1116"/>
        <v>0</v>
      </c>
      <c r="S702" s="148">
        <f t="shared" si="1116"/>
        <v>6903.0003299999998</v>
      </c>
      <c r="T702" s="159">
        <f t="shared" si="1116"/>
        <v>6903.0003299999998</v>
      </c>
      <c r="U702" s="148">
        <f t="shared" si="1117"/>
        <v>0</v>
      </c>
      <c r="V702" s="159">
        <f t="shared" si="1117"/>
        <v>6903.0003299999998</v>
      </c>
      <c r="W702" s="112">
        <f t="shared" si="1117"/>
        <v>0</v>
      </c>
      <c r="X702" s="159">
        <f t="shared" si="1117"/>
        <v>6903.0003299999998</v>
      </c>
      <c r="Y702" s="112">
        <f t="shared" si="1117"/>
        <v>0</v>
      </c>
      <c r="Z702" s="159">
        <f t="shared" si="1117"/>
        <v>6903.0003299999998</v>
      </c>
    </row>
    <row r="703" spans="1:26" ht="16.5" x14ac:dyDescent="0.25">
      <c r="A703" s="20" t="s">
        <v>520</v>
      </c>
      <c r="B703" s="17" t="s">
        <v>87</v>
      </c>
      <c r="C703" s="17" t="s">
        <v>16</v>
      </c>
      <c r="D703" s="18" t="s">
        <v>240</v>
      </c>
      <c r="E703" s="17" t="s">
        <v>518</v>
      </c>
      <c r="F703" s="126">
        <f t="shared" si="1116"/>
        <v>8781</v>
      </c>
      <c r="G703" s="126">
        <f t="shared" si="1116"/>
        <v>0</v>
      </c>
      <c r="H703" s="126">
        <f t="shared" si="1116"/>
        <v>8781</v>
      </c>
      <c r="I703" s="126">
        <f t="shared" si="1116"/>
        <v>0</v>
      </c>
      <c r="J703" s="126">
        <f t="shared" si="1116"/>
        <v>8781</v>
      </c>
      <c r="K703" s="112">
        <f t="shared" si="1116"/>
        <v>0</v>
      </c>
      <c r="L703" s="126">
        <f t="shared" si="1116"/>
        <v>8781</v>
      </c>
      <c r="M703" s="112">
        <f t="shared" si="1116"/>
        <v>0</v>
      </c>
      <c r="N703" s="126">
        <f t="shared" si="1116"/>
        <v>8781</v>
      </c>
      <c r="O703" s="112">
        <f t="shared" si="1116"/>
        <v>0</v>
      </c>
      <c r="P703" s="126">
        <f t="shared" si="1116"/>
        <v>8781</v>
      </c>
      <c r="Q703" s="112">
        <f t="shared" si="1116"/>
        <v>0</v>
      </c>
      <c r="R703" s="130">
        <f t="shared" si="1116"/>
        <v>0</v>
      </c>
      <c r="S703" s="148">
        <f t="shared" si="1116"/>
        <v>6903.0003299999998</v>
      </c>
      <c r="T703" s="159">
        <f t="shared" si="1116"/>
        <v>6903.0003299999998</v>
      </c>
      <c r="U703" s="148">
        <f t="shared" si="1117"/>
        <v>0</v>
      </c>
      <c r="V703" s="159">
        <f t="shared" si="1117"/>
        <v>6903.0003299999998</v>
      </c>
      <c r="W703" s="112">
        <f t="shared" si="1117"/>
        <v>0</v>
      </c>
      <c r="X703" s="159">
        <f t="shared" si="1117"/>
        <v>6903.0003299999998</v>
      </c>
      <c r="Y703" s="112">
        <f t="shared" si="1117"/>
        <v>0</v>
      </c>
      <c r="Z703" s="159">
        <f t="shared" si="1117"/>
        <v>6903.0003299999998</v>
      </c>
    </row>
    <row r="704" spans="1:26" ht="16.5" x14ac:dyDescent="0.25">
      <c r="A704" s="20" t="s">
        <v>521</v>
      </c>
      <c r="B704" s="17" t="s">
        <v>87</v>
      </c>
      <c r="C704" s="17" t="s">
        <v>16</v>
      </c>
      <c r="D704" s="18" t="s">
        <v>240</v>
      </c>
      <c r="E704" s="17" t="s">
        <v>519</v>
      </c>
      <c r="F704" s="112">
        <v>8781</v>
      </c>
      <c r="G704" s="126">
        <v>0</v>
      </c>
      <c r="H704" s="112">
        <f>F704+G704</f>
        <v>8781</v>
      </c>
      <c r="I704" s="112">
        <v>0</v>
      </c>
      <c r="J704" s="112">
        <f>H704+I704</f>
        <v>8781</v>
      </c>
      <c r="K704" s="112">
        <v>0</v>
      </c>
      <c r="L704" s="112">
        <f>J704+K704</f>
        <v>8781</v>
      </c>
      <c r="M704" s="112">
        <v>0</v>
      </c>
      <c r="N704" s="112">
        <f>L704+M704</f>
        <v>8781</v>
      </c>
      <c r="O704" s="112">
        <v>0</v>
      </c>
      <c r="P704" s="112">
        <f>N704+O704</f>
        <v>8781</v>
      </c>
      <c r="Q704" s="112">
        <v>0</v>
      </c>
      <c r="R704" s="145">
        <v>0</v>
      </c>
      <c r="S704" s="148">
        <v>6903.0003299999998</v>
      </c>
      <c r="T704" s="148">
        <f>R704+S704</f>
        <v>6903.0003299999998</v>
      </c>
      <c r="U704" s="148">
        <v>0</v>
      </c>
      <c r="V704" s="148">
        <f>T704+U704</f>
        <v>6903.0003299999998</v>
      </c>
      <c r="W704" s="112">
        <v>0</v>
      </c>
      <c r="X704" s="148">
        <f>V704+W704</f>
        <v>6903.0003299999998</v>
      </c>
      <c r="Y704" s="112">
        <v>0</v>
      </c>
      <c r="Z704" s="148">
        <f>X704+Y704</f>
        <v>6903.0003299999998</v>
      </c>
    </row>
    <row r="705" spans="1:26" ht="16.5" x14ac:dyDescent="0.25">
      <c r="A705" s="26" t="s">
        <v>307</v>
      </c>
      <c r="B705" s="27" t="s">
        <v>87</v>
      </c>
      <c r="C705" s="27" t="s">
        <v>16</v>
      </c>
      <c r="D705" s="28" t="s">
        <v>308</v>
      </c>
      <c r="E705" s="19" t="s">
        <v>58</v>
      </c>
      <c r="F705" s="126">
        <f t="shared" ref="F705:Y707" si="1118">F706</f>
        <v>1696</v>
      </c>
      <c r="G705" s="126">
        <f t="shared" si="1118"/>
        <v>0</v>
      </c>
      <c r="H705" s="126">
        <f t="shared" si="1118"/>
        <v>1696</v>
      </c>
      <c r="I705" s="126">
        <f t="shared" si="1118"/>
        <v>0</v>
      </c>
      <c r="J705" s="126">
        <f t="shared" si="1118"/>
        <v>1696</v>
      </c>
      <c r="K705" s="112">
        <f t="shared" si="1118"/>
        <v>0</v>
      </c>
      <c r="L705" s="126">
        <f t="shared" si="1118"/>
        <v>1696</v>
      </c>
      <c r="M705" s="112">
        <f t="shared" si="1118"/>
        <v>0</v>
      </c>
      <c r="N705" s="143">
        <f t="shared" si="1118"/>
        <v>1696</v>
      </c>
      <c r="O705" s="111">
        <f t="shared" si="1118"/>
        <v>0</v>
      </c>
      <c r="P705" s="143">
        <f t="shared" si="1118"/>
        <v>1696</v>
      </c>
      <c r="Q705" s="111">
        <f t="shared" si="1118"/>
        <v>0</v>
      </c>
      <c r="R705" s="144">
        <f t="shared" si="1118"/>
        <v>0</v>
      </c>
      <c r="S705" s="147">
        <f t="shared" si="1118"/>
        <v>1071.62617</v>
      </c>
      <c r="T705" s="160">
        <f t="shared" si="1118"/>
        <v>1071.62617</v>
      </c>
      <c r="U705" s="147">
        <f t="shared" si="1118"/>
        <v>0</v>
      </c>
      <c r="V705" s="160">
        <f t="shared" ref="U705:Z707" si="1119">V706</f>
        <v>1071.62617</v>
      </c>
      <c r="W705" s="111">
        <f t="shared" si="1118"/>
        <v>0</v>
      </c>
      <c r="X705" s="160">
        <f t="shared" si="1119"/>
        <v>1071.62617</v>
      </c>
      <c r="Y705" s="111">
        <f t="shared" si="1118"/>
        <v>0</v>
      </c>
      <c r="Z705" s="160">
        <f t="shared" si="1119"/>
        <v>1071.62617</v>
      </c>
    </row>
    <row r="706" spans="1:26" ht="16.5" x14ac:dyDescent="0.25">
      <c r="A706" s="20" t="s">
        <v>235</v>
      </c>
      <c r="B706" s="17" t="s">
        <v>87</v>
      </c>
      <c r="C706" s="17" t="s">
        <v>16</v>
      </c>
      <c r="D706" s="18" t="s">
        <v>309</v>
      </c>
      <c r="E706" s="19" t="s">
        <v>58</v>
      </c>
      <c r="F706" s="126">
        <f t="shared" si="1118"/>
        <v>1696</v>
      </c>
      <c r="G706" s="126">
        <f t="shared" si="1118"/>
        <v>0</v>
      </c>
      <c r="H706" s="126">
        <f t="shared" si="1118"/>
        <v>1696</v>
      </c>
      <c r="I706" s="126">
        <f t="shared" si="1118"/>
        <v>0</v>
      </c>
      <c r="J706" s="126">
        <f t="shared" si="1118"/>
        <v>1696</v>
      </c>
      <c r="K706" s="112">
        <f t="shared" si="1118"/>
        <v>0</v>
      </c>
      <c r="L706" s="126">
        <f t="shared" si="1118"/>
        <v>1696</v>
      </c>
      <c r="M706" s="112">
        <f t="shared" si="1118"/>
        <v>0</v>
      </c>
      <c r="N706" s="126">
        <f t="shared" si="1118"/>
        <v>1696</v>
      </c>
      <c r="O706" s="112">
        <f t="shared" si="1118"/>
        <v>0</v>
      </c>
      <c r="P706" s="126">
        <f t="shared" si="1118"/>
        <v>1696</v>
      </c>
      <c r="Q706" s="112">
        <f t="shared" si="1118"/>
        <v>0</v>
      </c>
      <c r="R706" s="130">
        <f t="shared" si="1118"/>
        <v>0</v>
      </c>
      <c r="S706" s="148">
        <f t="shared" si="1118"/>
        <v>1071.62617</v>
      </c>
      <c r="T706" s="159">
        <f t="shared" si="1118"/>
        <v>1071.62617</v>
      </c>
      <c r="U706" s="148">
        <f t="shared" si="1119"/>
        <v>0</v>
      </c>
      <c r="V706" s="159">
        <f t="shared" si="1119"/>
        <v>1071.62617</v>
      </c>
      <c r="W706" s="112">
        <f t="shared" si="1119"/>
        <v>0</v>
      </c>
      <c r="X706" s="159">
        <f t="shared" si="1119"/>
        <v>1071.62617</v>
      </c>
      <c r="Y706" s="112">
        <f t="shared" si="1119"/>
        <v>0</v>
      </c>
      <c r="Z706" s="159">
        <f t="shared" si="1119"/>
        <v>1071.62617</v>
      </c>
    </row>
    <row r="707" spans="1:26" ht="16.5" x14ac:dyDescent="0.25">
      <c r="A707" s="20" t="s">
        <v>520</v>
      </c>
      <c r="B707" s="17" t="s">
        <v>87</v>
      </c>
      <c r="C707" s="17" t="s">
        <v>16</v>
      </c>
      <c r="D707" s="18" t="s">
        <v>309</v>
      </c>
      <c r="E707" s="17" t="s">
        <v>518</v>
      </c>
      <c r="F707" s="126">
        <f t="shared" si="1118"/>
        <v>1696</v>
      </c>
      <c r="G707" s="126">
        <f t="shared" si="1118"/>
        <v>0</v>
      </c>
      <c r="H707" s="126">
        <f t="shared" si="1118"/>
        <v>1696</v>
      </c>
      <c r="I707" s="126">
        <f t="shared" si="1118"/>
        <v>0</v>
      </c>
      <c r="J707" s="126">
        <f t="shared" si="1118"/>
        <v>1696</v>
      </c>
      <c r="K707" s="112">
        <f t="shared" si="1118"/>
        <v>0</v>
      </c>
      <c r="L707" s="126">
        <f t="shared" si="1118"/>
        <v>1696</v>
      </c>
      <c r="M707" s="112">
        <f t="shared" si="1118"/>
        <v>0</v>
      </c>
      <c r="N707" s="126">
        <f t="shared" si="1118"/>
        <v>1696</v>
      </c>
      <c r="O707" s="112">
        <f t="shared" si="1118"/>
        <v>0</v>
      </c>
      <c r="P707" s="126">
        <f t="shared" si="1118"/>
        <v>1696</v>
      </c>
      <c r="Q707" s="112">
        <f t="shared" si="1118"/>
        <v>0</v>
      </c>
      <c r="R707" s="130">
        <f t="shared" si="1118"/>
        <v>0</v>
      </c>
      <c r="S707" s="148">
        <f t="shared" si="1118"/>
        <v>1071.62617</v>
      </c>
      <c r="T707" s="159">
        <f t="shared" si="1118"/>
        <v>1071.62617</v>
      </c>
      <c r="U707" s="148">
        <f t="shared" si="1119"/>
        <v>0</v>
      </c>
      <c r="V707" s="159">
        <f t="shared" si="1119"/>
        <v>1071.62617</v>
      </c>
      <c r="W707" s="112">
        <f t="shared" si="1119"/>
        <v>0</v>
      </c>
      <c r="X707" s="159">
        <f t="shared" si="1119"/>
        <v>1071.62617</v>
      </c>
      <c r="Y707" s="112">
        <f t="shared" si="1119"/>
        <v>0</v>
      </c>
      <c r="Z707" s="159">
        <f t="shared" si="1119"/>
        <v>1071.62617</v>
      </c>
    </row>
    <row r="708" spans="1:26" ht="16.5" x14ac:dyDescent="0.25">
      <c r="A708" s="20" t="s">
        <v>521</v>
      </c>
      <c r="B708" s="17" t="s">
        <v>87</v>
      </c>
      <c r="C708" s="17" t="s">
        <v>16</v>
      </c>
      <c r="D708" s="18" t="s">
        <v>309</v>
      </c>
      <c r="E708" s="17" t="s">
        <v>519</v>
      </c>
      <c r="F708" s="112">
        <v>1696</v>
      </c>
      <c r="G708" s="126">
        <v>0</v>
      </c>
      <c r="H708" s="112">
        <f>F708+G708</f>
        <v>1696</v>
      </c>
      <c r="I708" s="112">
        <v>0</v>
      </c>
      <c r="J708" s="112">
        <f>H708+I708</f>
        <v>1696</v>
      </c>
      <c r="K708" s="112">
        <v>0</v>
      </c>
      <c r="L708" s="112">
        <f>J708+K708</f>
        <v>1696</v>
      </c>
      <c r="M708" s="112">
        <v>0</v>
      </c>
      <c r="N708" s="112">
        <f>L708+M708</f>
        <v>1696</v>
      </c>
      <c r="O708" s="112">
        <v>0</v>
      </c>
      <c r="P708" s="112">
        <f>N708+O708</f>
        <v>1696</v>
      </c>
      <c r="Q708" s="112">
        <v>0</v>
      </c>
      <c r="R708" s="145">
        <v>0</v>
      </c>
      <c r="S708" s="148">
        <v>1071.62617</v>
      </c>
      <c r="T708" s="148">
        <f>R708+S708</f>
        <v>1071.62617</v>
      </c>
      <c r="U708" s="148">
        <v>0</v>
      </c>
      <c r="V708" s="148">
        <f>T708+U708</f>
        <v>1071.62617</v>
      </c>
      <c r="W708" s="112">
        <v>0</v>
      </c>
      <c r="X708" s="148">
        <f>V708+W708</f>
        <v>1071.62617</v>
      </c>
      <c r="Y708" s="112">
        <v>0</v>
      </c>
      <c r="Z708" s="148">
        <f>X708+Y708</f>
        <v>1071.62617</v>
      </c>
    </row>
    <row r="709" spans="1:26" ht="49.5" x14ac:dyDescent="0.25">
      <c r="A709" s="26" t="s">
        <v>241</v>
      </c>
      <c r="B709" s="27" t="s">
        <v>87</v>
      </c>
      <c r="C709" s="27" t="s">
        <v>16</v>
      </c>
      <c r="D709" s="28" t="s">
        <v>242</v>
      </c>
      <c r="E709" s="19" t="s">
        <v>58</v>
      </c>
      <c r="F709" s="143">
        <f t="shared" ref="F709:Y712" si="1120">F710</f>
        <v>737</v>
      </c>
      <c r="G709" s="143">
        <f t="shared" si="1120"/>
        <v>0</v>
      </c>
      <c r="H709" s="143">
        <f t="shared" si="1120"/>
        <v>737</v>
      </c>
      <c r="I709" s="143">
        <f t="shared" si="1120"/>
        <v>0</v>
      </c>
      <c r="J709" s="143">
        <f t="shared" si="1120"/>
        <v>737</v>
      </c>
      <c r="K709" s="111">
        <f t="shared" si="1120"/>
        <v>0</v>
      </c>
      <c r="L709" s="143">
        <f t="shared" si="1120"/>
        <v>737</v>
      </c>
      <c r="M709" s="111">
        <f t="shared" si="1120"/>
        <v>0</v>
      </c>
      <c r="N709" s="143">
        <f t="shared" si="1120"/>
        <v>737</v>
      </c>
      <c r="O709" s="111">
        <f t="shared" si="1120"/>
        <v>0</v>
      </c>
      <c r="P709" s="143">
        <f t="shared" si="1120"/>
        <v>737</v>
      </c>
      <c r="Q709" s="111">
        <f t="shared" si="1120"/>
        <v>0</v>
      </c>
      <c r="R709" s="144">
        <f t="shared" si="1120"/>
        <v>0</v>
      </c>
      <c r="S709" s="147">
        <f t="shared" si="1120"/>
        <v>978.23649999999998</v>
      </c>
      <c r="T709" s="160">
        <f t="shared" si="1120"/>
        <v>978.23649999999998</v>
      </c>
      <c r="U709" s="147">
        <f t="shared" si="1120"/>
        <v>-35.538020000000003</v>
      </c>
      <c r="V709" s="160">
        <f t="shared" ref="U709:Z712" si="1121">V710</f>
        <v>942.69848000000002</v>
      </c>
      <c r="W709" s="111">
        <f t="shared" si="1120"/>
        <v>0</v>
      </c>
      <c r="X709" s="160">
        <f t="shared" si="1121"/>
        <v>942.69848000000002</v>
      </c>
      <c r="Y709" s="111">
        <f t="shared" si="1120"/>
        <v>0</v>
      </c>
      <c r="Z709" s="160">
        <f t="shared" si="1121"/>
        <v>942.69848000000002</v>
      </c>
    </row>
    <row r="710" spans="1:26" ht="16.5" x14ac:dyDescent="0.25">
      <c r="A710" s="20" t="s">
        <v>112</v>
      </c>
      <c r="B710" s="17" t="s">
        <v>87</v>
      </c>
      <c r="C710" s="17" t="s">
        <v>16</v>
      </c>
      <c r="D710" s="18" t="s">
        <v>243</v>
      </c>
      <c r="E710" s="19"/>
      <c r="F710" s="126">
        <f t="shared" si="1120"/>
        <v>737</v>
      </c>
      <c r="G710" s="126">
        <f t="shared" si="1120"/>
        <v>0</v>
      </c>
      <c r="H710" s="126">
        <f t="shared" si="1120"/>
        <v>737</v>
      </c>
      <c r="I710" s="126">
        <f t="shared" si="1120"/>
        <v>0</v>
      </c>
      <c r="J710" s="126">
        <f t="shared" si="1120"/>
        <v>737</v>
      </c>
      <c r="K710" s="112">
        <f t="shared" si="1120"/>
        <v>0</v>
      </c>
      <c r="L710" s="126">
        <f t="shared" si="1120"/>
        <v>737</v>
      </c>
      <c r="M710" s="112">
        <f t="shared" si="1120"/>
        <v>0</v>
      </c>
      <c r="N710" s="126">
        <f t="shared" si="1120"/>
        <v>737</v>
      </c>
      <c r="O710" s="112">
        <f t="shared" si="1120"/>
        <v>0</v>
      </c>
      <c r="P710" s="126">
        <f t="shared" si="1120"/>
        <v>737</v>
      </c>
      <c r="Q710" s="112">
        <f t="shared" si="1120"/>
        <v>0</v>
      </c>
      <c r="R710" s="130">
        <f t="shared" si="1120"/>
        <v>0</v>
      </c>
      <c r="S710" s="148">
        <f t="shared" si="1120"/>
        <v>978.23649999999998</v>
      </c>
      <c r="T710" s="159">
        <f t="shared" si="1120"/>
        <v>978.23649999999998</v>
      </c>
      <c r="U710" s="148">
        <f t="shared" si="1121"/>
        <v>-35.538020000000003</v>
      </c>
      <c r="V710" s="159">
        <f t="shared" si="1121"/>
        <v>942.69848000000002</v>
      </c>
      <c r="W710" s="112">
        <f t="shared" si="1121"/>
        <v>0</v>
      </c>
      <c r="X710" s="159">
        <f t="shared" si="1121"/>
        <v>942.69848000000002</v>
      </c>
      <c r="Y710" s="112">
        <f t="shared" si="1121"/>
        <v>0</v>
      </c>
      <c r="Z710" s="159">
        <f t="shared" si="1121"/>
        <v>942.69848000000002</v>
      </c>
    </row>
    <row r="711" spans="1:26" ht="49.5" x14ac:dyDescent="0.25">
      <c r="A711" s="20" t="s">
        <v>244</v>
      </c>
      <c r="B711" s="17" t="s">
        <v>87</v>
      </c>
      <c r="C711" s="17" t="s">
        <v>16</v>
      </c>
      <c r="D711" s="18" t="s">
        <v>245</v>
      </c>
      <c r="E711" s="19" t="s">
        <v>58</v>
      </c>
      <c r="F711" s="126">
        <f t="shared" si="1120"/>
        <v>737</v>
      </c>
      <c r="G711" s="126">
        <f t="shared" si="1120"/>
        <v>0</v>
      </c>
      <c r="H711" s="126">
        <f t="shared" si="1120"/>
        <v>737</v>
      </c>
      <c r="I711" s="126">
        <f t="shared" si="1120"/>
        <v>0</v>
      </c>
      <c r="J711" s="126">
        <f t="shared" si="1120"/>
        <v>737</v>
      </c>
      <c r="K711" s="112">
        <f t="shared" si="1120"/>
        <v>0</v>
      </c>
      <c r="L711" s="126">
        <f t="shared" si="1120"/>
        <v>737</v>
      </c>
      <c r="M711" s="112">
        <f t="shared" si="1120"/>
        <v>0</v>
      </c>
      <c r="N711" s="126">
        <f t="shared" si="1120"/>
        <v>737</v>
      </c>
      <c r="O711" s="112">
        <f t="shared" si="1120"/>
        <v>0</v>
      </c>
      <c r="P711" s="126">
        <f t="shared" si="1120"/>
        <v>737</v>
      </c>
      <c r="Q711" s="112">
        <f t="shared" si="1120"/>
        <v>0</v>
      </c>
      <c r="R711" s="130">
        <f t="shared" si="1120"/>
        <v>0</v>
      </c>
      <c r="S711" s="148">
        <f t="shared" si="1120"/>
        <v>978.23649999999998</v>
      </c>
      <c r="T711" s="159">
        <f t="shared" si="1120"/>
        <v>978.23649999999998</v>
      </c>
      <c r="U711" s="148">
        <f t="shared" si="1121"/>
        <v>-35.538020000000003</v>
      </c>
      <c r="V711" s="159">
        <f t="shared" si="1121"/>
        <v>942.69848000000002</v>
      </c>
      <c r="W711" s="112">
        <f t="shared" si="1121"/>
        <v>0</v>
      </c>
      <c r="X711" s="159">
        <f t="shared" si="1121"/>
        <v>942.69848000000002</v>
      </c>
      <c r="Y711" s="112">
        <f t="shared" si="1121"/>
        <v>0</v>
      </c>
      <c r="Z711" s="159">
        <f t="shared" si="1121"/>
        <v>942.69848000000002</v>
      </c>
    </row>
    <row r="712" spans="1:26" ht="16.5" x14ac:dyDescent="0.25">
      <c r="A712" s="20" t="s">
        <v>520</v>
      </c>
      <c r="B712" s="17" t="s">
        <v>87</v>
      </c>
      <c r="C712" s="17" t="s">
        <v>16</v>
      </c>
      <c r="D712" s="18" t="s">
        <v>245</v>
      </c>
      <c r="E712" s="17" t="s">
        <v>518</v>
      </c>
      <c r="F712" s="126">
        <f t="shared" si="1120"/>
        <v>737</v>
      </c>
      <c r="G712" s="126">
        <f t="shared" si="1120"/>
        <v>0</v>
      </c>
      <c r="H712" s="126">
        <f t="shared" si="1120"/>
        <v>737</v>
      </c>
      <c r="I712" s="126">
        <f t="shared" si="1120"/>
        <v>0</v>
      </c>
      <c r="J712" s="126">
        <f t="shared" si="1120"/>
        <v>737</v>
      </c>
      <c r="K712" s="112">
        <f t="shared" si="1120"/>
        <v>0</v>
      </c>
      <c r="L712" s="126">
        <f t="shared" si="1120"/>
        <v>737</v>
      </c>
      <c r="M712" s="112">
        <f t="shared" si="1120"/>
        <v>0</v>
      </c>
      <c r="N712" s="126">
        <f t="shared" si="1120"/>
        <v>737</v>
      </c>
      <c r="O712" s="112">
        <f t="shared" si="1120"/>
        <v>0</v>
      </c>
      <c r="P712" s="126">
        <f t="shared" si="1120"/>
        <v>737</v>
      </c>
      <c r="Q712" s="112">
        <f t="shared" si="1120"/>
        <v>0</v>
      </c>
      <c r="R712" s="130">
        <f t="shared" si="1120"/>
        <v>0</v>
      </c>
      <c r="S712" s="148">
        <f t="shared" si="1120"/>
        <v>978.23649999999998</v>
      </c>
      <c r="T712" s="159">
        <f t="shared" si="1120"/>
        <v>978.23649999999998</v>
      </c>
      <c r="U712" s="148">
        <f t="shared" si="1121"/>
        <v>-35.538020000000003</v>
      </c>
      <c r="V712" s="159">
        <f t="shared" si="1121"/>
        <v>942.69848000000002</v>
      </c>
      <c r="W712" s="112">
        <f t="shared" si="1121"/>
        <v>0</v>
      </c>
      <c r="X712" s="159">
        <f t="shared" si="1121"/>
        <v>942.69848000000002</v>
      </c>
      <c r="Y712" s="112">
        <f t="shared" si="1121"/>
        <v>0</v>
      </c>
      <c r="Z712" s="159">
        <f t="shared" si="1121"/>
        <v>942.69848000000002</v>
      </c>
    </row>
    <row r="713" spans="1:26" ht="16.5" x14ac:dyDescent="0.25">
      <c r="A713" s="20" t="s">
        <v>521</v>
      </c>
      <c r="B713" s="17" t="s">
        <v>87</v>
      </c>
      <c r="C713" s="17" t="s">
        <v>16</v>
      </c>
      <c r="D713" s="18" t="s">
        <v>245</v>
      </c>
      <c r="E713" s="17" t="s">
        <v>519</v>
      </c>
      <c r="F713" s="112">
        <f>36+701</f>
        <v>737</v>
      </c>
      <c r="G713" s="126">
        <v>0</v>
      </c>
      <c r="H713" s="112">
        <f>F713+G713</f>
        <v>737</v>
      </c>
      <c r="I713" s="112">
        <v>0</v>
      </c>
      <c r="J713" s="112">
        <f>H713+I713</f>
        <v>737</v>
      </c>
      <c r="K713" s="112">
        <v>0</v>
      </c>
      <c r="L713" s="112">
        <f>J713+K713</f>
        <v>737</v>
      </c>
      <c r="M713" s="112">
        <v>0</v>
      </c>
      <c r="N713" s="112">
        <f>L713+M713</f>
        <v>737</v>
      </c>
      <c r="O713" s="112">
        <v>0</v>
      </c>
      <c r="P713" s="112">
        <f>N713+O713</f>
        <v>737</v>
      </c>
      <c r="Q713" s="112">
        <v>0</v>
      </c>
      <c r="R713" s="145">
        <v>0</v>
      </c>
      <c r="S713" s="148">
        <v>978.23649999999998</v>
      </c>
      <c r="T713" s="148">
        <f>R713+S713</f>
        <v>978.23649999999998</v>
      </c>
      <c r="U713" s="148">
        <v>-35.538020000000003</v>
      </c>
      <c r="V713" s="148">
        <f>T713+U713</f>
        <v>942.69848000000002</v>
      </c>
      <c r="W713" s="112">
        <v>0</v>
      </c>
      <c r="X713" s="148">
        <f>V713+W713</f>
        <v>942.69848000000002</v>
      </c>
      <c r="Y713" s="112">
        <v>0</v>
      </c>
      <c r="Z713" s="148">
        <f>X713+Y713</f>
        <v>942.69848000000002</v>
      </c>
    </row>
    <row r="714" spans="1:26" ht="34.5" x14ac:dyDescent="0.3">
      <c r="A714" s="12" t="s">
        <v>421</v>
      </c>
      <c r="B714" s="13" t="s">
        <v>87</v>
      </c>
      <c r="C714" s="13" t="s">
        <v>16</v>
      </c>
      <c r="D714" s="14" t="s">
        <v>246</v>
      </c>
      <c r="E714" s="19" t="s">
        <v>58</v>
      </c>
      <c r="F714" s="140">
        <f t="shared" ref="F714:T714" si="1122">F719+F715+F723</f>
        <v>4165</v>
      </c>
      <c r="G714" s="140">
        <f t="shared" si="1122"/>
        <v>0</v>
      </c>
      <c r="H714" s="140">
        <f t="shared" si="1122"/>
        <v>4165</v>
      </c>
      <c r="I714" s="140">
        <f t="shared" si="1122"/>
        <v>0</v>
      </c>
      <c r="J714" s="140">
        <f t="shared" si="1122"/>
        <v>4165</v>
      </c>
      <c r="K714" s="133">
        <f t="shared" si="1122"/>
        <v>0</v>
      </c>
      <c r="L714" s="140">
        <f t="shared" si="1122"/>
        <v>4165</v>
      </c>
      <c r="M714" s="133">
        <f t="shared" si="1122"/>
        <v>0</v>
      </c>
      <c r="N714" s="140">
        <f t="shared" si="1122"/>
        <v>4165</v>
      </c>
      <c r="O714" s="133">
        <f t="shared" si="1122"/>
        <v>0</v>
      </c>
      <c r="P714" s="140">
        <f t="shared" si="1122"/>
        <v>4165</v>
      </c>
      <c r="Q714" s="133">
        <f t="shared" si="1122"/>
        <v>0</v>
      </c>
      <c r="R714" s="141">
        <f t="shared" si="1122"/>
        <v>0</v>
      </c>
      <c r="S714" s="142">
        <f t="shared" si="1122"/>
        <v>10059.54751</v>
      </c>
      <c r="T714" s="158">
        <f t="shared" si="1122"/>
        <v>10059.54751</v>
      </c>
      <c r="U714" s="142">
        <f t="shared" ref="U714:V714" si="1123">U719+U715+U723</f>
        <v>0</v>
      </c>
      <c r="V714" s="158">
        <f t="shared" si="1123"/>
        <v>10059.54751</v>
      </c>
      <c r="W714" s="133">
        <f t="shared" ref="W714:X714" si="1124">W719+W715+W723</f>
        <v>0</v>
      </c>
      <c r="X714" s="158">
        <f t="shared" si="1124"/>
        <v>10059.54751</v>
      </c>
      <c r="Y714" s="133">
        <f t="shared" ref="Y714:Z714" si="1125">Y719+Y715+Y723</f>
        <v>0</v>
      </c>
      <c r="Z714" s="158">
        <f t="shared" si="1125"/>
        <v>10059.54751</v>
      </c>
    </row>
    <row r="715" spans="1:26" ht="33" x14ac:dyDescent="0.25">
      <c r="A715" s="26" t="s">
        <v>247</v>
      </c>
      <c r="B715" s="27" t="s">
        <v>87</v>
      </c>
      <c r="C715" s="27" t="s">
        <v>16</v>
      </c>
      <c r="D715" s="28" t="s">
        <v>248</v>
      </c>
      <c r="E715" s="19" t="s">
        <v>58</v>
      </c>
      <c r="F715" s="143">
        <f t="shared" ref="F715:Y717" si="1126">F716</f>
        <v>468</v>
      </c>
      <c r="G715" s="143">
        <f t="shared" si="1126"/>
        <v>0</v>
      </c>
      <c r="H715" s="143">
        <f t="shared" si="1126"/>
        <v>468</v>
      </c>
      <c r="I715" s="143">
        <f t="shared" si="1126"/>
        <v>0</v>
      </c>
      <c r="J715" s="143">
        <f t="shared" si="1126"/>
        <v>468</v>
      </c>
      <c r="K715" s="111">
        <f t="shared" si="1126"/>
        <v>0</v>
      </c>
      <c r="L715" s="143">
        <f t="shared" si="1126"/>
        <v>468</v>
      </c>
      <c r="M715" s="111">
        <f t="shared" si="1126"/>
        <v>0</v>
      </c>
      <c r="N715" s="143">
        <f t="shared" si="1126"/>
        <v>468</v>
      </c>
      <c r="O715" s="111">
        <f t="shared" si="1126"/>
        <v>0</v>
      </c>
      <c r="P715" s="143">
        <f t="shared" si="1126"/>
        <v>468</v>
      </c>
      <c r="Q715" s="111">
        <f t="shared" si="1126"/>
        <v>0</v>
      </c>
      <c r="R715" s="144">
        <f t="shared" si="1126"/>
        <v>0</v>
      </c>
      <c r="S715" s="147">
        <f t="shared" si="1126"/>
        <v>1446.8755099999998</v>
      </c>
      <c r="T715" s="160">
        <f t="shared" si="1126"/>
        <v>1446.8755099999998</v>
      </c>
      <c r="U715" s="147">
        <f t="shared" si="1126"/>
        <v>0</v>
      </c>
      <c r="V715" s="160">
        <f t="shared" ref="U715:Z717" si="1127">V716</f>
        <v>1446.8755099999998</v>
      </c>
      <c r="W715" s="111">
        <f t="shared" si="1126"/>
        <v>0</v>
      </c>
      <c r="X715" s="160">
        <f t="shared" si="1127"/>
        <v>1446.8755099999998</v>
      </c>
      <c r="Y715" s="111">
        <f t="shared" si="1126"/>
        <v>0</v>
      </c>
      <c r="Z715" s="160">
        <f t="shared" si="1127"/>
        <v>1446.8755099999998</v>
      </c>
    </row>
    <row r="716" spans="1:26" ht="16.5" x14ac:dyDescent="0.25">
      <c r="A716" s="20" t="s">
        <v>235</v>
      </c>
      <c r="B716" s="17" t="s">
        <v>87</v>
      </c>
      <c r="C716" s="17" t="s">
        <v>16</v>
      </c>
      <c r="D716" s="18" t="s">
        <v>249</v>
      </c>
      <c r="E716" s="19" t="s">
        <v>58</v>
      </c>
      <c r="F716" s="126">
        <f t="shared" si="1126"/>
        <v>468</v>
      </c>
      <c r="G716" s="126">
        <f t="shared" si="1126"/>
        <v>0</v>
      </c>
      <c r="H716" s="126">
        <f t="shared" si="1126"/>
        <v>468</v>
      </c>
      <c r="I716" s="126">
        <f t="shared" si="1126"/>
        <v>0</v>
      </c>
      <c r="J716" s="126">
        <f t="shared" si="1126"/>
        <v>468</v>
      </c>
      <c r="K716" s="112">
        <f t="shared" si="1126"/>
        <v>0</v>
      </c>
      <c r="L716" s="126">
        <f t="shared" si="1126"/>
        <v>468</v>
      </c>
      <c r="M716" s="112">
        <f t="shared" si="1126"/>
        <v>0</v>
      </c>
      <c r="N716" s="126">
        <f t="shared" si="1126"/>
        <v>468</v>
      </c>
      <c r="O716" s="112">
        <f t="shared" si="1126"/>
        <v>0</v>
      </c>
      <c r="P716" s="126">
        <f t="shared" si="1126"/>
        <v>468</v>
      </c>
      <c r="Q716" s="112">
        <f t="shared" si="1126"/>
        <v>0</v>
      </c>
      <c r="R716" s="130">
        <f t="shared" si="1126"/>
        <v>0</v>
      </c>
      <c r="S716" s="148">
        <f t="shared" si="1126"/>
        <v>1446.8755099999998</v>
      </c>
      <c r="T716" s="159">
        <f t="shared" si="1126"/>
        <v>1446.8755099999998</v>
      </c>
      <c r="U716" s="148">
        <f t="shared" si="1127"/>
        <v>0</v>
      </c>
      <c r="V716" s="159">
        <f t="shared" si="1127"/>
        <v>1446.8755099999998</v>
      </c>
      <c r="W716" s="112">
        <f t="shared" si="1127"/>
        <v>0</v>
      </c>
      <c r="X716" s="159">
        <f t="shared" si="1127"/>
        <v>1446.8755099999998</v>
      </c>
      <c r="Y716" s="112">
        <f t="shared" si="1127"/>
        <v>0</v>
      </c>
      <c r="Z716" s="159">
        <f t="shared" si="1127"/>
        <v>1446.8755099999998</v>
      </c>
    </row>
    <row r="717" spans="1:26" ht="16.5" x14ac:dyDescent="0.25">
      <c r="A717" s="20" t="s">
        <v>520</v>
      </c>
      <c r="B717" s="17" t="s">
        <v>87</v>
      </c>
      <c r="C717" s="17" t="s">
        <v>16</v>
      </c>
      <c r="D717" s="18" t="s">
        <v>249</v>
      </c>
      <c r="E717" s="17" t="s">
        <v>518</v>
      </c>
      <c r="F717" s="126">
        <f t="shared" si="1126"/>
        <v>468</v>
      </c>
      <c r="G717" s="126">
        <f t="shared" si="1126"/>
        <v>0</v>
      </c>
      <c r="H717" s="126">
        <f t="shared" si="1126"/>
        <v>468</v>
      </c>
      <c r="I717" s="126">
        <f t="shared" si="1126"/>
        <v>0</v>
      </c>
      <c r="J717" s="126">
        <f t="shared" si="1126"/>
        <v>468</v>
      </c>
      <c r="K717" s="112">
        <f t="shared" si="1126"/>
        <v>0</v>
      </c>
      <c r="L717" s="126">
        <f t="shared" si="1126"/>
        <v>468</v>
      </c>
      <c r="M717" s="112">
        <f t="shared" si="1126"/>
        <v>0</v>
      </c>
      <c r="N717" s="126">
        <f t="shared" si="1126"/>
        <v>468</v>
      </c>
      <c r="O717" s="112">
        <f t="shared" si="1126"/>
        <v>0</v>
      </c>
      <c r="P717" s="126">
        <f t="shared" si="1126"/>
        <v>468</v>
      </c>
      <c r="Q717" s="112">
        <f t="shared" si="1126"/>
        <v>0</v>
      </c>
      <c r="R717" s="130">
        <f t="shared" si="1126"/>
        <v>0</v>
      </c>
      <c r="S717" s="148">
        <f t="shared" si="1126"/>
        <v>1446.8755099999998</v>
      </c>
      <c r="T717" s="159">
        <f t="shared" si="1126"/>
        <v>1446.8755099999998</v>
      </c>
      <c r="U717" s="148">
        <f t="shared" si="1127"/>
        <v>0</v>
      </c>
      <c r="V717" s="159">
        <f t="shared" si="1127"/>
        <v>1446.8755099999998</v>
      </c>
      <c r="W717" s="112">
        <f t="shared" si="1127"/>
        <v>0</v>
      </c>
      <c r="X717" s="159">
        <f t="shared" si="1127"/>
        <v>1446.8755099999998</v>
      </c>
      <c r="Y717" s="112">
        <f t="shared" si="1127"/>
        <v>0</v>
      </c>
      <c r="Z717" s="159">
        <f t="shared" si="1127"/>
        <v>1446.8755099999998</v>
      </c>
    </row>
    <row r="718" spans="1:26" ht="16.5" x14ac:dyDescent="0.25">
      <c r="A718" s="20" t="s">
        <v>521</v>
      </c>
      <c r="B718" s="17" t="s">
        <v>87</v>
      </c>
      <c r="C718" s="17" t="s">
        <v>16</v>
      </c>
      <c r="D718" s="18" t="s">
        <v>249</v>
      </c>
      <c r="E718" s="17" t="s">
        <v>519</v>
      </c>
      <c r="F718" s="112">
        <v>468</v>
      </c>
      <c r="G718" s="126">
        <v>0</v>
      </c>
      <c r="H718" s="112">
        <f>F718+G718</f>
        <v>468</v>
      </c>
      <c r="I718" s="112">
        <v>0</v>
      </c>
      <c r="J718" s="112">
        <f>H718+I718</f>
        <v>468</v>
      </c>
      <c r="K718" s="112">
        <v>0</v>
      </c>
      <c r="L718" s="112">
        <f>J718+K718</f>
        <v>468</v>
      </c>
      <c r="M718" s="112">
        <v>0</v>
      </c>
      <c r="N718" s="112">
        <f>L718+M718</f>
        <v>468</v>
      </c>
      <c r="O718" s="112">
        <v>0</v>
      </c>
      <c r="P718" s="112">
        <f>N718+O718</f>
        <v>468</v>
      </c>
      <c r="Q718" s="112">
        <v>0</v>
      </c>
      <c r="R718" s="145">
        <v>0</v>
      </c>
      <c r="S718" s="148">
        <f>411.02608+1035.84943</f>
        <v>1446.8755099999998</v>
      </c>
      <c r="T718" s="148">
        <f>R718+S718</f>
        <v>1446.8755099999998</v>
      </c>
      <c r="U718" s="148">
        <v>0</v>
      </c>
      <c r="V718" s="148">
        <f>T718+U718</f>
        <v>1446.8755099999998</v>
      </c>
      <c r="W718" s="112">
        <v>0</v>
      </c>
      <c r="X718" s="148">
        <f>V718+W718</f>
        <v>1446.8755099999998</v>
      </c>
      <c r="Y718" s="112">
        <v>0</v>
      </c>
      <c r="Z718" s="148">
        <f>X718+Y718</f>
        <v>1446.8755099999998</v>
      </c>
    </row>
    <row r="719" spans="1:26" ht="33" x14ac:dyDescent="0.25">
      <c r="A719" s="26" t="s">
        <v>250</v>
      </c>
      <c r="B719" s="27" t="s">
        <v>87</v>
      </c>
      <c r="C719" s="27" t="s">
        <v>16</v>
      </c>
      <c r="D719" s="28" t="s">
        <v>251</v>
      </c>
      <c r="E719" s="19" t="s">
        <v>58</v>
      </c>
      <c r="F719" s="143">
        <f t="shared" ref="F719:Y726" si="1128">F720</f>
        <v>1886</v>
      </c>
      <c r="G719" s="143">
        <f t="shared" si="1128"/>
        <v>0</v>
      </c>
      <c r="H719" s="143">
        <f t="shared" si="1128"/>
        <v>1886</v>
      </c>
      <c r="I719" s="143">
        <f t="shared" si="1128"/>
        <v>0</v>
      </c>
      <c r="J719" s="143">
        <f t="shared" si="1128"/>
        <v>1886</v>
      </c>
      <c r="K719" s="111">
        <f t="shared" si="1128"/>
        <v>0</v>
      </c>
      <c r="L719" s="143">
        <f t="shared" si="1128"/>
        <v>1886</v>
      </c>
      <c r="M719" s="111">
        <f t="shared" si="1128"/>
        <v>0</v>
      </c>
      <c r="N719" s="143">
        <f t="shared" si="1128"/>
        <v>1886</v>
      </c>
      <c r="O719" s="111">
        <f t="shared" si="1128"/>
        <v>0</v>
      </c>
      <c r="P719" s="143">
        <f t="shared" si="1128"/>
        <v>1886</v>
      </c>
      <c r="Q719" s="111">
        <f t="shared" si="1128"/>
        <v>0</v>
      </c>
      <c r="R719" s="144">
        <f t="shared" si="1128"/>
        <v>0</v>
      </c>
      <c r="S719" s="147">
        <f t="shared" si="1128"/>
        <v>5793.4305400000003</v>
      </c>
      <c r="T719" s="160">
        <f t="shared" si="1128"/>
        <v>5793.4305400000003</v>
      </c>
      <c r="U719" s="147">
        <f t="shared" si="1128"/>
        <v>0</v>
      </c>
      <c r="V719" s="160">
        <f t="shared" ref="U719:Z726" si="1129">V720</f>
        <v>5793.4305400000003</v>
      </c>
      <c r="W719" s="111">
        <f t="shared" si="1128"/>
        <v>0</v>
      </c>
      <c r="X719" s="160">
        <f t="shared" si="1129"/>
        <v>5793.4305400000003</v>
      </c>
      <c r="Y719" s="111">
        <f t="shared" si="1128"/>
        <v>0</v>
      </c>
      <c r="Z719" s="160">
        <f t="shared" si="1129"/>
        <v>5793.4305400000003</v>
      </c>
    </row>
    <row r="720" spans="1:26" ht="16.5" x14ac:dyDescent="0.25">
      <c r="A720" s="20" t="s">
        <v>235</v>
      </c>
      <c r="B720" s="17" t="s">
        <v>87</v>
      </c>
      <c r="C720" s="17" t="s">
        <v>16</v>
      </c>
      <c r="D720" s="18" t="s">
        <v>252</v>
      </c>
      <c r="E720" s="19" t="s">
        <v>58</v>
      </c>
      <c r="F720" s="126">
        <f t="shared" si="1128"/>
        <v>1886</v>
      </c>
      <c r="G720" s="126">
        <f t="shared" si="1128"/>
        <v>0</v>
      </c>
      <c r="H720" s="126">
        <f t="shared" si="1128"/>
        <v>1886</v>
      </c>
      <c r="I720" s="126">
        <f t="shared" si="1128"/>
        <v>0</v>
      </c>
      <c r="J720" s="126">
        <f t="shared" si="1128"/>
        <v>1886</v>
      </c>
      <c r="K720" s="112">
        <f t="shared" si="1128"/>
        <v>0</v>
      </c>
      <c r="L720" s="126">
        <f t="shared" si="1128"/>
        <v>1886</v>
      </c>
      <c r="M720" s="112">
        <f t="shared" si="1128"/>
        <v>0</v>
      </c>
      <c r="N720" s="126">
        <f t="shared" si="1128"/>
        <v>1886</v>
      </c>
      <c r="O720" s="112">
        <f t="shared" si="1128"/>
        <v>0</v>
      </c>
      <c r="P720" s="126">
        <f t="shared" si="1128"/>
        <v>1886</v>
      </c>
      <c r="Q720" s="112">
        <f t="shared" si="1128"/>
        <v>0</v>
      </c>
      <c r="R720" s="130">
        <f t="shared" si="1128"/>
        <v>0</v>
      </c>
      <c r="S720" s="148">
        <f t="shared" si="1128"/>
        <v>5793.4305400000003</v>
      </c>
      <c r="T720" s="159">
        <f t="shared" si="1128"/>
        <v>5793.4305400000003</v>
      </c>
      <c r="U720" s="148">
        <f t="shared" si="1129"/>
        <v>0</v>
      </c>
      <c r="V720" s="159">
        <f t="shared" si="1129"/>
        <v>5793.4305400000003</v>
      </c>
      <c r="W720" s="112">
        <f t="shared" si="1129"/>
        <v>0</v>
      </c>
      <c r="X720" s="159">
        <f t="shared" si="1129"/>
        <v>5793.4305400000003</v>
      </c>
      <c r="Y720" s="112">
        <f t="shared" si="1129"/>
        <v>0</v>
      </c>
      <c r="Z720" s="159">
        <f t="shared" si="1129"/>
        <v>5793.4305400000003</v>
      </c>
    </row>
    <row r="721" spans="1:26" ht="16.5" x14ac:dyDescent="0.25">
      <c r="A721" s="20" t="s">
        <v>520</v>
      </c>
      <c r="B721" s="17" t="s">
        <v>87</v>
      </c>
      <c r="C721" s="17" t="s">
        <v>16</v>
      </c>
      <c r="D721" s="18" t="s">
        <v>252</v>
      </c>
      <c r="E721" s="17" t="s">
        <v>518</v>
      </c>
      <c r="F721" s="126">
        <f t="shared" si="1128"/>
        <v>1886</v>
      </c>
      <c r="G721" s="126">
        <f t="shared" si="1128"/>
        <v>0</v>
      </c>
      <c r="H721" s="126">
        <f t="shared" si="1128"/>
        <v>1886</v>
      </c>
      <c r="I721" s="126">
        <f t="shared" si="1128"/>
        <v>0</v>
      </c>
      <c r="J721" s="126">
        <f t="shared" si="1128"/>
        <v>1886</v>
      </c>
      <c r="K721" s="112">
        <f t="shared" si="1128"/>
        <v>0</v>
      </c>
      <c r="L721" s="126">
        <f t="shared" si="1128"/>
        <v>1886</v>
      </c>
      <c r="M721" s="112">
        <f t="shared" si="1128"/>
        <v>0</v>
      </c>
      <c r="N721" s="126">
        <f t="shared" si="1128"/>
        <v>1886</v>
      </c>
      <c r="O721" s="112">
        <f t="shared" si="1128"/>
        <v>0</v>
      </c>
      <c r="P721" s="126">
        <f t="shared" si="1128"/>
        <v>1886</v>
      </c>
      <c r="Q721" s="112">
        <f t="shared" si="1128"/>
        <v>0</v>
      </c>
      <c r="R721" s="130">
        <f t="shared" si="1128"/>
        <v>0</v>
      </c>
      <c r="S721" s="148">
        <f t="shared" si="1128"/>
        <v>5793.4305400000003</v>
      </c>
      <c r="T721" s="159">
        <f t="shared" si="1128"/>
        <v>5793.4305400000003</v>
      </c>
      <c r="U721" s="148">
        <f t="shared" si="1129"/>
        <v>0</v>
      </c>
      <c r="V721" s="159">
        <f t="shared" si="1129"/>
        <v>5793.4305400000003</v>
      </c>
      <c r="W721" s="112">
        <f t="shared" si="1129"/>
        <v>0</v>
      </c>
      <c r="X721" s="159">
        <f t="shared" si="1129"/>
        <v>5793.4305400000003</v>
      </c>
      <c r="Y721" s="112">
        <f t="shared" si="1129"/>
        <v>0</v>
      </c>
      <c r="Z721" s="159">
        <f t="shared" si="1129"/>
        <v>5793.4305400000003</v>
      </c>
    </row>
    <row r="722" spans="1:26" ht="16.5" x14ac:dyDescent="0.25">
      <c r="A722" s="20" t="s">
        <v>521</v>
      </c>
      <c r="B722" s="17" t="s">
        <v>87</v>
      </c>
      <c r="C722" s="17" t="s">
        <v>16</v>
      </c>
      <c r="D722" s="18" t="s">
        <v>252</v>
      </c>
      <c r="E722" s="17" t="s">
        <v>519</v>
      </c>
      <c r="F722" s="112">
        <v>1886</v>
      </c>
      <c r="G722" s="126">
        <v>0</v>
      </c>
      <c r="H722" s="112">
        <f>F722+G722</f>
        <v>1886</v>
      </c>
      <c r="I722" s="112">
        <v>0</v>
      </c>
      <c r="J722" s="112">
        <f>H722+I722</f>
        <v>1886</v>
      </c>
      <c r="K722" s="112">
        <v>0</v>
      </c>
      <c r="L722" s="112">
        <f>J722+K722</f>
        <v>1886</v>
      </c>
      <c r="M722" s="112">
        <v>0</v>
      </c>
      <c r="N722" s="112">
        <f>L722+M722</f>
        <v>1886</v>
      </c>
      <c r="O722" s="112">
        <v>0</v>
      </c>
      <c r="P722" s="112">
        <f>N722+O722</f>
        <v>1886</v>
      </c>
      <c r="Q722" s="112">
        <v>0</v>
      </c>
      <c r="R722" s="145">
        <v>0</v>
      </c>
      <c r="S722" s="148">
        <f>1781.35736+4505.29727-493.22409</f>
        <v>5793.4305400000003</v>
      </c>
      <c r="T722" s="148">
        <f>R722+S722</f>
        <v>5793.4305400000003</v>
      </c>
      <c r="U722" s="148">
        <v>0</v>
      </c>
      <c r="V722" s="148">
        <f>T722+U722</f>
        <v>5793.4305400000003</v>
      </c>
      <c r="W722" s="112">
        <v>0</v>
      </c>
      <c r="X722" s="148">
        <f>V722+W722</f>
        <v>5793.4305400000003</v>
      </c>
      <c r="Y722" s="112">
        <v>0</v>
      </c>
      <c r="Z722" s="148">
        <f>X722+Y722</f>
        <v>5793.4305400000003</v>
      </c>
    </row>
    <row r="723" spans="1:26" ht="16.5" x14ac:dyDescent="0.25">
      <c r="A723" s="26" t="s">
        <v>450</v>
      </c>
      <c r="B723" s="27" t="s">
        <v>87</v>
      </c>
      <c r="C723" s="27" t="s">
        <v>16</v>
      </c>
      <c r="D723" s="28" t="s">
        <v>254</v>
      </c>
      <c r="E723" s="19" t="s">
        <v>58</v>
      </c>
      <c r="F723" s="143">
        <f t="shared" ref="F723:T723" si="1130">F725</f>
        <v>1811</v>
      </c>
      <c r="G723" s="143">
        <f t="shared" si="1130"/>
        <v>0</v>
      </c>
      <c r="H723" s="143">
        <f t="shared" si="1130"/>
        <v>1811</v>
      </c>
      <c r="I723" s="143">
        <f t="shared" si="1130"/>
        <v>0</v>
      </c>
      <c r="J723" s="143">
        <f t="shared" si="1130"/>
        <v>1811</v>
      </c>
      <c r="K723" s="111">
        <f t="shared" si="1130"/>
        <v>0</v>
      </c>
      <c r="L723" s="143">
        <f t="shared" si="1130"/>
        <v>1811</v>
      </c>
      <c r="M723" s="111">
        <f t="shared" si="1130"/>
        <v>0</v>
      </c>
      <c r="N723" s="143">
        <f t="shared" si="1130"/>
        <v>1811</v>
      </c>
      <c r="O723" s="111">
        <f t="shared" si="1130"/>
        <v>0</v>
      </c>
      <c r="P723" s="143">
        <f t="shared" si="1130"/>
        <v>1811</v>
      </c>
      <c r="Q723" s="111">
        <f t="shared" si="1130"/>
        <v>0</v>
      </c>
      <c r="R723" s="144">
        <f t="shared" si="1130"/>
        <v>0</v>
      </c>
      <c r="S723" s="147">
        <f t="shared" si="1130"/>
        <v>2819.2414600000002</v>
      </c>
      <c r="T723" s="160">
        <f t="shared" si="1130"/>
        <v>2819.2414600000002</v>
      </c>
      <c r="U723" s="147">
        <f t="shared" ref="U723:V723" si="1131">U725</f>
        <v>0</v>
      </c>
      <c r="V723" s="160">
        <f t="shared" si="1131"/>
        <v>2819.2414600000002</v>
      </c>
      <c r="W723" s="111">
        <f t="shared" ref="W723:X723" si="1132">W725</f>
        <v>0</v>
      </c>
      <c r="X723" s="160">
        <f t="shared" si="1132"/>
        <v>2819.2414600000002</v>
      </c>
      <c r="Y723" s="111">
        <f t="shared" ref="Y723:Z723" si="1133">Y725</f>
        <v>0</v>
      </c>
      <c r="Z723" s="160">
        <f t="shared" si="1133"/>
        <v>2819.2414600000002</v>
      </c>
    </row>
    <row r="724" spans="1:26" ht="16.5" x14ac:dyDescent="0.25">
      <c r="A724" s="20" t="s">
        <v>112</v>
      </c>
      <c r="B724" s="17" t="s">
        <v>87</v>
      </c>
      <c r="C724" s="17" t="s">
        <v>16</v>
      </c>
      <c r="D724" s="18" t="s">
        <v>263</v>
      </c>
      <c r="E724" s="19" t="s">
        <v>58</v>
      </c>
      <c r="F724" s="126">
        <f t="shared" si="1128"/>
        <v>1811</v>
      </c>
      <c r="G724" s="126">
        <f t="shared" si="1128"/>
        <v>0</v>
      </c>
      <c r="H724" s="126">
        <f t="shared" si="1128"/>
        <v>1811</v>
      </c>
      <c r="I724" s="126">
        <f t="shared" si="1128"/>
        <v>0</v>
      </c>
      <c r="J724" s="126">
        <f t="shared" si="1128"/>
        <v>1811</v>
      </c>
      <c r="K724" s="112">
        <f t="shared" si="1128"/>
        <v>0</v>
      </c>
      <c r="L724" s="126">
        <f t="shared" si="1128"/>
        <v>1811</v>
      </c>
      <c r="M724" s="112">
        <f t="shared" si="1128"/>
        <v>0</v>
      </c>
      <c r="N724" s="126">
        <f t="shared" si="1128"/>
        <v>1811</v>
      </c>
      <c r="O724" s="112">
        <f t="shared" si="1128"/>
        <v>0</v>
      </c>
      <c r="P724" s="126">
        <f t="shared" si="1128"/>
        <v>1811</v>
      </c>
      <c r="Q724" s="112">
        <f t="shared" si="1128"/>
        <v>0</v>
      </c>
      <c r="R724" s="130">
        <f t="shared" si="1128"/>
        <v>0</v>
      </c>
      <c r="S724" s="148">
        <f t="shared" si="1128"/>
        <v>2819.2414600000002</v>
      </c>
      <c r="T724" s="159">
        <f t="shared" si="1128"/>
        <v>2819.2414600000002</v>
      </c>
      <c r="U724" s="148">
        <f t="shared" si="1129"/>
        <v>0</v>
      </c>
      <c r="V724" s="159">
        <f t="shared" si="1129"/>
        <v>2819.2414600000002</v>
      </c>
      <c r="W724" s="112">
        <f t="shared" si="1129"/>
        <v>0</v>
      </c>
      <c r="X724" s="159">
        <f t="shared" si="1129"/>
        <v>2819.2414600000002</v>
      </c>
      <c r="Y724" s="112">
        <f t="shared" si="1129"/>
        <v>0</v>
      </c>
      <c r="Z724" s="159">
        <f t="shared" si="1129"/>
        <v>2819.2414600000002</v>
      </c>
    </row>
    <row r="725" spans="1:26" ht="33" x14ac:dyDescent="0.25">
      <c r="A725" s="20" t="s">
        <v>463</v>
      </c>
      <c r="B725" s="17" t="s">
        <v>87</v>
      </c>
      <c r="C725" s="17" t="s">
        <v>16</v>
      </c>
      <c r="D725" s="18" t="s">
        <v>462</v>
      </c>
      <c r="E725" s="19" t="s">
        <v>58</v>
      </c>
      <c r="F725" s="126">
        <f t="shared" si="1128"/>
        <v>1811</v>
      </c>
      <c r="G725" s="126">
        <f t="shared" si="1128"/>
        <v>0</v>
      </c>
      <c r="H725" s="126">
        <f t="shared" si="1128"/>
        <v>1811</v>
      </c>
      <c r="I725" s="126">
        <f t="shared" si="1128"/>
        <v>0</v>
      </c>
      <c r="J725" s="126">
        <f t="shared" si="1128"/>
        <v>1811</v>
      </c>
      <c r="K725" s="112">
        <f t="shared" si="1128"/>
        <v>0</v>
      </c>
      <c r="L725" s="126">
        <f t="shared" si="1128"/>
        <v>1811</v>
      </c>
      <c r="M725" s="112">
        <f t="shared" si="1128"/>
        <v>0</v>
      </c>
      <c r="N725" s="126">
        <f t="shared" si="1128"/>
        <v>1811</v>
      </c>
      <c r="O725" s="112">
        <f t="shared" si="1128"/>
        <v>0</v>
      </c>
      <c r="P725" s="126">
        <f t="shared" si="1128"/>
        <v>1811</v>
      </c>
      <c r="Q725" s="112">
        <f t="shared" si="1128"/>
        <v>0</v>
      </c>
      <c r="R725" s="130">
        <f t="shared" si="1128"/>
        <v>0</v>
      </c>
      <c r="S725" s="148">
        <f t="shared" si="1128"/>
        <v>2819.2414600000002</v>
      </c>
      <c r="T725" s="159">
        <f t="shared" si="1128"/>
        <v>2819.2414600000002</v>
      </c>
      <c r="U725" s="148">
        <f t="shared" si="1129"/>
        <v>0</v>
      </c>
      <c r="V725" s="159">
        <f t="shared" si="1129"/>
        <v>2819.2414600000002</v>
      </c>
      <c r="W725" s="112">
        <f t="shared" si="1129"/>
        <v>0</v>
      </c>
      <c r="X725" s="159">
        <f t="shared" si="1129"/>
        <v>2819.2414600000002</v>
      </c>
      <c r="Y725" s="112">
        <f t="shared" si="1129"/>
        <v>0</v>
      </c>
      <c r="Z725" s="159">
        <f t="shared" si="1129"/>
        <v>2819.2414600000002</v>
      </c>
    </row>
    <row r="726" spans="1:26" ht="16.5" x14ac:dyDescent="0.25">
      <c r="A726" s="20" t="s">
        <v>520</v>
      </c>
      <c r="B726" s="17" t="s">
        <v>87</v>
      </c>
      <c r="C726" s="17" t="s">
        <v>16</v>
      </c>
      <c r="D726" s="18" t="s">
        <v>462</v>
      </c>
      <c r="E726" s="17" t="s">
        <v>518</v>
      </c>
      <c r="F726" s="126">
        <f t="shared" si="1128"/>
        <v>1811</v>
      </c>
      <c r="G726" s="126">
        <f t="shared" si="1128"/>
        <v>0</v>
      </c>
      <c r="H726" s="126">
        <f t="shared" si="1128"/>
        <v>1811</v>
      </c>
      <c r="I726" s="126">
        <f t="shared" si="1128"/>
        <v>0</v>
      </c>
      <c r="J726" s="126">
        <f t="shared" si="1128"/>
        <v>1811</v>
      </c>
      <c r="K726" s="112">
        <f t="shared" si="1128"/>
        <v>0</v>
      </c>
      <c r="L726" s="126">
        <f t="shared" si="1128"/>
        <v>1811</v>
      </c>
      <c r="M726" s="112">
        <f t="shared" si="1128"/>
        <v>0</v>
      </c>
      <c r="N726" s="126">
        <f t="shared" si="1128"/>
        <v>1811</v>
      </c>
      <c r="O726" s="112">
        <f t="shared" si="1128"/>
        <v>0</v>
      </c>
      <c r="P726" s="126">
        <f t="shared" si="1128"/>
        <v>1811</v>
      </c>
      <c r="Q726" s="112">
        <f t="shared" si="1128"/>
        <v>0</v>
      </c>
      <c r="R726" s="130">
        <f t="shared" si="1128"/>
        <v>0</v>
      </c>
      <c r="S726" s="148">
        <f t="shared" si="1128"/>
        <v>2819.2414600000002</v>
      </c>
      <c r="T726" s="159">
        <f t="shared" si="1128"/>
        <v>2819.2414600000002</v>
      </c>
      <c r="U726" s="148">
        <f t="shared" si="1129"/>
        <v>0</v>
      </c>
      <c r="V726" s="159">
        <f t="shared" si="1129"/>
        <v>2819.2414600000002</v>
      </c>
      <c r="W726" s="112">
        <f t="shared" si="1129"/>
        <v>0</v>
      </c>
      <c r="X726" s="159">
        <f t="shared" si="1129"/>
        <v>2819.2414600000002</v>
      </c>
      <c r="Y726" s="112">
        <f t="shared" si="1129"/>
        <v>0</v>
      </c>
      <c r="Z726" s="159">
        <f t="shared" si="1129"/>
        <v>2819.2414600000002</v>
      </c>
    </row>
    <row r="727" spans="1:26" ht="16.5" x14ac:dyDescent="0.25">
      <c r="A727" s="20" t="s">
        <v>521</v>
      </c>
      <c r="B727" s="17" t="s">
        <v>87</v>
      </c>
      <c r="C727" s="17" t="s">
        <v>16</v>
      </c>
      <c r="D727" s="18" t="s">
        <v>462</v>
      </c>
      <c r="E727" s="17" t="s">
        <v>519</v>
      </c>
      <c r="F727" s="112">
        <v>1811</v>
      </c>
      <c r="G727" s="126">
        <v>0</v>
      </c>
      <c r="H727" s="112">
        <f>F727+G727</f>
        <v>1811</v>
      </c>
      <c r="I727" s="112">
        <v>0</v>
      </c>
      <c r="J727" s="112">
        <f>H727+I727</f>
        <v>1811</v>
      </c>
      <c r="K727" s="112">
        <v>0</v>
      </c>
      <c r="L727" s="112">
        <f>J727+K727</f>
        <v>1811</v>
      </c>
      <c r="M727" s="112">
        <v>0</v>
      </c>
      <c r="N727" s="112">
        <f>L727+M727</f>
        <v>1811</v>
      </c>
      <c r="O727" s="112">
        <v>0</v>
      </c>
      <c r="P727" s="112">
        <f>N727+O727</f>
        <v>1811</v>
      </c>
      <c r="Q727" s="112">
        <v>0</v>
      </c>
      <c r="R727" s="145">
        <v>0</v>
      </c>
      <c r="S727" s="148">
        <f>1304.84587+1670.12919-155.7336</f>
        <v>2819.2414600000002</v>
      </c>
      <c r="T727" s="148">
        <f>R727+S727</f>
        <v>2819.2414600000002</v>
      </c>
      <c r="U727" s="148">
        <v>0</v>
      </c>
      <c r="V727" s="148">
        <f>T727+U727</f>
        <v>2819.2414600000002</v>
      </c>
      <c r="W727" s="112">
        <v>0</v>
      </c>
      <c r="X727" s="148">
        <f>V727+W727</f>
        <v>2819.2414600000002</v>
      </c>
      <c r="Y727" s="112">
        <v>0</v>
      </c>
      <c r="Z727" s="148">
        <f>X727+Y727</f>
        <v>2819.2414600000002</v>
      </c>
    </row>
    <row r="728" spans="1:26" ht="34.5" x14ac:dyDescent="0.3">
      <c r="A728" s="12" t="s">
        <v>422</v>
      </c>
      <c r="B728" s="13" t="s">
        <v>87</v>
      </c>
      <c r="C728" s="13" t="s">
        <v>16</v>
      </c>
      <c r="D728" s="14" t="s">
        <v>255</v>
      </c>
      <c r="E728" s="19" t="s">
        <v>58</v>
      </c>
      <c r="F728" s="140">
        <f t="shared" ref="F728:R728" si="1134">F732</f>
        <v>265</v>
      </c>
      <c r="G728" s="140">
        <f t="shared" si="1134"/>
        <v>0</v>
      </c>
      <c r="H728" s="140">
        <f t="shared" si="1134"/>
        <v>265</v>
      </c>
      <c r="I728" s="140">
        <f t="shared" si="1134"/>
        <v>0</v>
      </c>
      <c r="J728" s="140">
        <f t="shared" si="1134"/>
        <v>265</v>
      </c>
      <c r="K728" s="133">
        <f t="shared" si="1134"/>
        <v>0</v>
      </c>
      <c r="L728" s="140">
        <f t="shared" si="1134"/>
        <v>265</v>
      </c>
      <c r="M728" s="133">
        <f t="shared" si="1134"/>
        <v>0</v>
      </c>
      <c r="N728" s="140">
        <f t="shared" si="1134"/>
        <v>265</v>
      </c>
      <c r="O728" s="133">
        <f t="shared" si="1134"/>
        <v>0</v>
      </c>
      <c r="P728" s="140">
        <f t="shared" si="1134"/>
        <v>265</v>
      </c>
      <c r="Q728" s="133">
        <f t="shared" si="1134"/>
        <v>0</v>
      </c>
      <c r="R728" s="141">
        <f t="shared" si="1134"/>
        <v>0</v>
      </c>
      <c r="S728" s="142">
        <f t="shared" ref="S728:X728" si="1135">S732+S729</f>
        <v>29908.498550000004</v>
      </c>
      <c r="T728" s="142">
        <f t="shared" si="1135"/>
        <v>29908.498550000004</v>
      </c>
      <c r="U728" s="142">
        <f t="shared" si="1135"/>
        <v>0</v>
      </c>
      <c r="V728" s="142">
        <f t="shared" si="1135"/>
        <v>29908.498550000004</v>
      </c>
      <c r="W728" s="133">
        <f t="shared" si="1135"/>
        <v>0</v>
      </c>
      <c r="X728" s="142">
        <f t="shared" si="1135"/>
        <v>29908.498550000004</v>
      </c>
      <c r="Y728" s="133">
        <f t="shared" ref="Y728:Z728" si="1136">Y732+Y729</f>
        <v>0</v>
      </c>
      <c r="Z728" s="142">
        <f t="shared" si="1136"/>
        <v>29908.498550000004</v>
      </c>
    </row>
    <row r="729" spans="1:26" ht="16.5" x14ac:dyDescent="0.25">
      <c r="A729" s="26" t="s">
        <v>269</v>
      </c>
      <c r="B729" s="27" t="s">
        <v>87</v>
      </c>
      <c r="C729" s="27" t="s">
        <v>16</v>
      </c>
      <c r="D729" s="28" t="s">
        <v>270</v>
      </c>
      <c r="E729" s="19" t="s">
        <v>58</v>
      </c>
      <c r="F729" s="143">
        <f t="shared" ref="F729:Y730" si="1137">F730</f>
        <v>7323</v>
      </c>
      <c r="G729" s="143">
        <f t="shared" si="1137"/>
        <v>0</v>
      </c>
      <c r="H729" s="143">
        <f t="shared" si="1137"/>
        <v>7323</v>
      </c>
      <c r="I729" s="143">
        <f t="shared" si="1137"/>
        <v>0</v>
      </c>
      <c r="J729" s="143">
        <f t="shared" si="1137"/>
        <v>7323</v>
      </c>
      <c r="K729" s="111">
        <f t="shared" si="1137"/>
        <v>0</v>
      </c>
      <c r="L729" s="143">
        <f t="shared" si="1137"/>
        <v>7323</v>
      </c>
      <c r="M729" s="111">
        <f t="shared" si="1137"/>
        <v>0</v>
      </c>
      <c r="N729" s="143">
        <f t="shared" si="1137"/>
        <v>7323</v>
      </c>
      <c r="O729" s="111">
        <f t="shared" si="1137"/>
        <v>0</v>
      </c>
      <c r="P729" s="143">
        <f t="shared" si="1137"/>
        <v>7323</v>
      </c>
      <c r="Q729" s="111">
        <f t="shared" si="1137"/>
        <v>0</v>
      </c>
      <c r="R729" s="144">
        <f t="shared" si="1137"/>
        <v>0</v>
      </c>
      <c r="S729" s="111">
        <f t="shared" si="1137"/>
        <v>5300</v>
      </c>
      <c r="T729" s="143">
        <f t="shared" si="1137"/>
        <v>5300</v>
      </c>
      <c r="U729" s="111">
        <f t="shared" si="1137"/>
        <v>0</v>
      </c>
      <c r="V729" s="143">
        <f t="shared" ref="U729:Z730" si="1138">V730</f>
        <v>5300</v>
      </c>
      <c r="W729" s="111">
        <f t="shared" si="1137"/>
        <v>0</v>
      </c>
      <c r="X729" s="143">
        <f t="shared" si="1138"/>
        <v>5300</v>
      </c>
      <c r="Y729" s="111">
        <f t="shared" si="1137"/>
        <v>0</v>
      </c>
      <c r="Z729" s="143">
        <f t="shared" si="1138"/>
        <v>5300</v>
      </c>
    </row>
    <row r="730" spans="1:26" ht="16.5" x14ac:dyDescent="0.25">
      <c r="A730" s="20" t="s">
        <v>520</v>
      </c>
      <c r="B730" s="17" t="s">
        <v>87</v>
      </c>
      <c r="C730" s="17" t="s">
        <v>16</v>
      </c>
      <c r="D730" s="18" t="s">
        <v>270</v>
      </c>
      <c r="E730" s="17" t="s">
        <v>518</v>
      </c>
      <c r="F730" s="126">
        <f t="shared" si="1137"/>
        <v>7323</v>
      </c>
      <c r="G730" s="126">
        <f t="shared" si="1137"/>
        <v>0</v>
      </c>
      <c r="H730" s="126">
        <f t="shared" si="1137"/>
        <v>7323</v>
      </c>
      <c r="I730" s="126">
        <f t="shared" si="1137"/>
        <v>0</v>
      </c>
      <c r="J730" s="126">
        <f t="shared" si="1137"/>
        <v>7323</v>
      </c>
      <c r="K730" s="112">
        <f t="shared" si="1137"/>
        <v>0</v>
      </c>
      <c r="L730" s="126">
        <f t="shared" si="1137"/>
        <v>7323</v>
      </c>
      <c r="M730" s="112">
        <f t="shared" si="1137"/>
        <v>0</v>
      </c>
      <c r="N730" s="126">
        <f t="shared" si="1137"/>
        <v>7323</v>
      </c>
      <c r="O730" s="112">
        <f t="shared" si="1137"/>
        <v>0</v>
      </c>
      <c r="P730" s="126">
        <f t="shared" si="1137"/>
        <v>7323</v>
      </c>
      <c r="Q730" s="112">
        <f t="shared" si="1137"/>
        <v>0</v>
      </c>
      <c r="R730" s="130">
        <f t="shared" si="1137"/>
        <v>0</v>
      </c>
      <c r="S730" s="112">
        <f t="shared" si="1137"/>
        <v>5300</v>
      </c>
      <c r="T730" s="126">
        <f t="shared" si="1137"/>
        <v>5300</v>
      </c>
      <c r="U730" s="112">
        <f t="shared" si="1138"/>
        <v>0</v>
      </c>
      <c r="V730" s="126">
        <f t="shared" si="1138"/>
        <v>5300</v>
      </c>
      <c r="W730" s="112">
        <f t="shared" si="1138"/>
        <v>0</v>
      </c>
      <c r="X730" s="126">
        <f t="shared" si="1138"/>
        <v>5300</v>
      </c>
      <c r="Y730" s="112">
        <f t="shared" si="1138"/>
        <v>0</v>
      </c>
      <c r="Z730" s="126">
        <f t="shared" si="1138"/>
        <v>5300</v>
      </c>
    </row>
    <row r="731" spans="1:26" ht="16.5" x14ac:dyDescent="0.25">
      <c r="A731" s="20" t="s">
        <v>521</v>
      </c>
      <c r="B731" s="17" t="s">
        <v>87</v>
      </c>
      <c r="C731" s="17" t="s">
        <v>16</v>
      </c>
      <c r="D731" s="18" t="s">
        <v>270</v>
      </c>
      <c r="E731" s="17" t="s">
        <v>519</v>
      </c>
      <c r="F731" s="112">
        <v>7323</v>
      </c>
      <c r="G731" s="126">
        <v>0</v>
      </c>
      <c r="H731" s="112">
        <f>F731+G731</f>
        <v>7323</v>
      </c>
      <c r="I731" s="112">
        <v>0</v>
      </c>
      <c r="J731" s="112">
        <f>H731+I731</f>
        <v>7323</v>
      </c>
      <c r="K731" s="112">
        <v>0</v>
      </c>
      <c r="L731" s="112">
        <f>J731+K731</f>
        <v>7323</v>
      </c>
      <c r="M731" s="112">
        <v>0</v>
      </c>
      <c r="N731" s="112">
        <f>L731+M731</f>
        <v>7323</v>
      </c>
      <c r="O731" s="112">
        <v>0</v>
      </c>
      <c r="P731" s="112">
        <f>N731+O731</f>
        <v>7323</v>
      </c>
      <c r="Q731" s="112">
        <v>0</v>
      </c>
      <c r="R731" s="145">
        <v>0</v>
      </c>
      <c r="S731" s="112">
        <v>5300</v>
      </c>
      <c r="T731" s="112">
        <f>R731+S731</f>
        <v>5300</v>
      </c>
      <c r="U731" s="112">
        <v>0</v>
      </c>
      <c r="V731" s="112">
        <f>T731+U731</f>
        <v>5300</v>
      </c>
      <c r="W731" s="112">
        <v>0</v>
      </c>
      <c r="X731" s="112">
        <f>V731+W731</f>
        <v>5300</v>
      </c>
      <c r="Y731" s="112">
        <v>0</v>
      </c>
      <c r="Z731" s="112">
        <f>X731+Y731</f>
        <v>5300</v>
      </c>
    </row>
    <row r="732" spans="1:26" ht="16.5" x14ac:dyDescent="0.25">
      <c r="A732" s="20" t="s">
        <v>112</v>
      </c>
      <c r="B732" s="17" t="s">
        <v>87</v>
      </c>
      <c r="C732" s="17" t="s">
        <v>16</v>
      </c>
      <c r="D732" s="18" t="s">
        <v>256</v>
      </c>
      <c r="E732" s="19" t="s">
        <v>58</v>
      </c>
      <c r="F732" s="126">
        <f t="shared" ref="F732:Y734" si="1139">F733</f>
        <v>265</v>
      </c>
      <c r="G732" s="126">
        <f t="shared" si="1139"/>
        <v>0</v>
      </c>
      <c r="H732" s="126">
        <f t="shared" si="1139"/>
        <v>265</v>
      </c>
      <c r="I732" s="126">
        <f t="shared" si="1139"/>
        <v>0</v>
      </c>
      <c r="J732" s="126">
        <f t="shared" si="1139"/>
        <v>265</v>
      </c>
      <c r="K732" s="112">
        <f t="shared" si="1139"/>
        <v>0</v>
      </c>
      <c r="L732" s="126">
        <f t="shared" si="1139"/>
        <v>265</v>
      </c>
      <c r="M732" s="112">
        <f t="shared" si="1139"/>
        <v>0</v>
      </c>
      <c r="N732" s="126">
        <f t="shared" si="1139"/>
        <v>265</v>
      </c>
      <c r="O732" s="112">
        <f t="shared" si="1139"/>
        <v>0</v>
      </c>
      <c r="P732" s="126">
        <f t="shared" si="1139"/>
        <v>265</v>
      </c>
      <c r="Q732" s="112">
        <f t="shared" si="1139"/>
        <v>0</v>
      </c>
      <c r="R732" s="130">
        <f t="shared" si="1139"/>
        <v>0</v>
      </c>
      <c r="S732" s="148">
        <f t="shared" ref="S732:X732" si="1140">S733+S736+S739</f>
        <v>24608.498550000004</v>
      </c>
      <c r="T732" s="148">
        <f t="shared" si="1140"/>
        <v>24608.498550000004</v>
      </c>
      <c r="U732" s="148">
        <f t="shared" si="1140"/>
        <v>0</v>
      </c>
      <c r="V732" s="148">
        <f t="shared" si="1140"/>
        <v>24608.498550000004</v>
      </c>
      <c r="W732" s="112">
        <f t="shared" si="1140"/>
        <v>0</v>
      </c>
      <c r="X732" s="148">
        <f t="shared" si="1140"/>
        <v>24608.498550000004</v>
      </c>
      <c r="Y732" s="112">
        <f t="shared" ref="Y732:Z732" si="1141">Y733+Y736+Y739</f>
        <v>0</v>
      </c>
      <c r="Z732" s="148">
        <f t="shared" si="1141"/>
        <v>24608.498550000004</v>
      </c>
    </row>
    <row r="733" spans="1:26" ht="33" x14ac:dyDescent="0.25">
      <c r="A733" s="20" t="s">
        <v>257</v>
      </c>
      <c r="B733" s="17" t="s">
        <v>87</v>
      </c>
      <c r="C733" s="17" t="s">
        <v>16</v>
      </c>
      <c r="D733" s="18" t="s">
        <v>258</v>
      </c>
      <c r="E733" s="19"/>
      <c r="F733" s="126">
        <f t="shared" si="1139"/>
        <v>265</v>
      </c>
      <c r="G733" s="126">
        <f t="shared" si="1139"/>
        <v>0</v>
      </c>
      <c r="H733" s="126">
        <f t="shared" si="1139"/>
        <v>265</v>
      </c>
      <c r="I733" s="126">
        <f t="shared" si="1139"/>
        <v>0</v>
      </c>
      <c r="J733" s="126">
        <f t="shared" si="1139"/>
        <v>265</v>
      </c>
      <c r="K733" s="112">
        <f t="shared" si="1139"/>
        <v>0</v>
      </c>
      <c r="L733" s="126">
        <f t="shared" si="1139"/>
        <v>265</v>
      </c>
      <c r="M733" s="112">
        <f t="shared" si="1139"/>
        <v>0</v>
      </c>
      <c r="N733" s="126">
        <f t="shared" si="1139"/>
        <v>265</v>
      </c>
      <c r="O733" s="112">
        <f t="shared" si="1139"/>
        <v>0</v>
      </c>
      <c r="P733" s="126">
        <f t="shared" si="1139"/>
        <v>265</v>
      </c>
      <c r="Q733" s="112">
        <f t="shared" si="1139"/>
        <v>0</v>
      </c>
      <c r="R733" s="130">
        <f t="shared" si="1139"/>
        <v>0</v>
      </c>
      <c r="S733" s="148">
        <f t="shared" si="1139"/>
        <v>115.25555</v>
      </c>
      <c r="T733" s="159">
        <f t="shared" si="1139"/>
        <v>115.25555</v>
      </c>
      <c r="U733" s="148">
        <f t="shared" si="1139"/>
        <v>0</v>
      </c>
      <c r="V733" s="159">
        <f t="shared" ref="U733:Z734" si="1142">V734</f>
        <v>115.25555</v>
      </c>
      <c r="W733" s="112">
        <f t="shared" si="1139"/>
        <v>0</v>
      </c>
      <c r="X733" s="159">
        <f t="shared" si="1142"/>
        <v>115.25555</v>
      </c>
      <c r="Y733" s="112">
        <f t="shared" si="1139"/>
        <v>0</v>
      </c>
      <c r="Z733" s="159">
        <f t="shared" si="1142"/>
        <v>115.25555</v>
      </c>
    </row>
    <row r="734" spans="1:26" ht="16.5" x14ac:dyDescent="0.25">
      <c r="A734" s="20" t="s">
        <v>520</v>
      </c>
      <c r="B734" s="17" t="s">
        <v>87</v>
      </c>
      <c r="C734" s="17" t="s">
        <v>16</v>
      </c>
      <c r="D734" s="18" t="s">
        <v>258</v>
      </c>
      <c r="E734" s="17" t="s">
        <v>518</v>
      </c>
      <c r="F734" s="126">
        <f t="shared" si="1139"/>
        <v>265</v>
      </c>
      <c r="G734" s="126">
        <f t="shared" si="1139"/>
        <v>0</v>
      </c>
      <c r="H734" s="126">
        <f t="shared" si="1139"/>
        <v>265</v>
      </c>
      <c r="I734" s="126">
        <f t="shared" si="1139"/>
        <v>0</v>
      </c>
      <c r="J734" s="126">
        <f t="shared" si="1139"/>
        <v>265</v>
      </c>
      <c r="K734" s="112">
        <f t="shared" si="1139"/>
        <v>0</v>
      </c>
      <c r="L734" s="126">
        <f t="shared" si="1139"/>
        <v>265</v>
      </c>
      <c r="M734" s="112">
        <f t="shared" si="1139"/>
        <v>0</v>
      </c>
      <c r="N734" s="126">
        <f t="shared" si="1139"/>
        <v>265</v>
      </c>
      <c r="O734" s="112">
        <f t="shared" si="1139"/>
        <v>0</v>
      </c>
      <c r="P734" s="126">
        <f t="shared" si="1139"/>
        <v>265</v>
      </c>
      <c r="Q734" s="112">
        <f t="shared" si="1139"/>
        <v>0</v>
      </c>
      <c r="R734" s="130">
        <f t="shared" si="1139"/>
        <v>0</v>
      </c>
      <c r="S734" s="148">
        <f t="shared" si="1139"/>
        <v>115.25555</v>
      </c>
      <c r="T734" s="159">
        <f t="shared" si="1139"/>
        <v>115.25555</v>
      </c>
      <c r="U734" s="148">
        <f t="shared" si="1142"/>
        <v>0</v>
      </c>
      <c r="V734" s="159">
        <f t="shared" si="1142"/>
        <v>115.25555</v>
      </c>
      <c r="W734" s="112">
        <f t="shared" si="1142"/>
        <v>0</v>
      </c>
      <c r="X734" s="159">
        <f t="shared" si="1142"/>
        <v>115.25555</v>
      </c>
      <c r="Y734" s="112">
        <f t="shared" si="1142"/>
        <v>0</v>
      </c>
      <c r="Z734" s="159">
        <f t="shared" si="1142"/>
        <v>115.25555</v>
      </c>
    </row>
    <row r="735" spans="1:26" ht="16.5" x14ac:dyDescent="0.25">
      <c r="A735" s="20" t="s">
        <v>521</v>
      </c>
      <c r="B735" s="17" t="s">
        <v>87</v>
      </c>
      <c r="C735" s="17" t="s">
        <v>16</v>
      </c>
      <c r="D735" s="18" t="s">
        <v>258</v>
      </c>
      <c r="E735" s="17" t="s">
        <v>519</v>
      </c>
      <c r="F735" s="112">
        <v>265</v>
      </c>
      <c r="G735" s="126">
        <v>0</v>
      </c>
      <c r="H735" s="112">
        <f>F735+G735</f>
        <v>265</v>
      </c>
      <c r="I735" s="112">
        <v>0</v>
      </c>
      <c r="J735" s="112">
        <f>H735+I735</f>
        <v>265</v>
      </c>
      <c r="K735" s="112">
        <v>0</v>
      </c>
      <c r="L735" s="112">
        <f>J735+K735</f>
        <v>265</v>
      </c>
      <c r="M735" s="112">
        <v>0</v>
      </c>
      <c r="N735" s="112">
        <f>L735+M735</f>
        <v>265</v>
      </c>
      <c r="O735" s="112">
        <v>0</v>
      </c>
      <c r="P735" s="112">
        <f>N735+O735</f>
        <v>265</v>
      </c>
      <c r="Q735" s="112">
        <v>0</v>
      </c>
      <c r="R735" s="145">
        <v>0</v>
      </c>
      <c r="S735" s="148">
        <f>115.25555</f>
        <v>115.25555</v>
      </c>
      <c r="T735" s="148">
        <f>R735+S735</f>
        <v>115.25555</v>
      </c>
      <c r="U735" s="148">
        <v>0</v>
      </c>
      <c r="V735" s="148">
        <f>T735+U735</f>
        <v>115.25555</v>
      </c>
      <c r="W735" s="112">
        <v>0</v>
      </c>
      <c r="X735" s="148">
        <f>V735+W735</f>
        <v>115.25555</v>
      </c>
      <c r="Y735" s="112">
        <v>0</v>
      </c>
      <c r="Z735" s="148">
        <f>X735+Y735</f>
        <v>115.25555</v>
      </c>
    </row>
    <row r="736" spans="1:26" ht="33" x14ac:dyDescent="0.25">
      <c r="A736" s="20" t="s">
        <v>264</v>
      </c>
      <c r="B736" s="17" t="s">
        <v>87</v>
      </c>
      <c r="C736" s="17" t="s">
        <v>16</v>
      </c>
      <c r="D736" s="18" t="s">
        <v>265</v>
      </c>
      <c r="E736" s="19" t="s">
        <v>58</v>
      </c>
      <c r="F736" s="126">
        <f t="shared" ref="F736:Y737" si="1143">F737</f>
        <v>75000</v>
      </c>
      <c r="G736" s="126">
        <f t="shared" si="1143"/>
        <v>0</v>
      </c>
      <c r="H736" s="126">
        <f t="shared" si="1143"/>
        <v>75000</v>
      </c>
      <c r="I736" s="126">
        <f t="shared" si="1143"/>
        <v>-3000</v>
      </c>
      <c r="J736" s="126">
        <f t="shared" si="1143"/>
        <v>72000</v>
      </c>
      <c r="K736" s="112">
        <f t="shared" si="1143"/>
        <v>-48570.9</v>
      </c>
      <c r="L736" s="126">
        <f t="shared" si="1143"/>
        <v>23429.1</v>
      </c>
      <c r="M736" s="112">
        <f t="shared" si="1143"/>
        <v>0</v>
      </c>
      <c r="N736" s="126">
        <f t="shared" si="1143"/>
        <v>23429.1</v>
      </c>
      <c r="O736" s="112">
        <f t="shared" si="1143"/>
        <v>0</v>
      </c>
      <c r="P736" s="126">
        <f t="shared" si="1143"/>
        <v>23429.1</v>
      </c>
      <c r="Q736" s="112">
        <f t="shared" si="1143"/>
        <v>0</v>
      </c>
      <c r="R736" s="130">
        <f t="shared" si="1143"/>
        <v>0</v>
      </c>
      <c r="S736" s="148">
        <f t="shared" si="1143"/>
        <v>23335.433000000001</v>
      </c>
      <c r="T736" s="159">
        <f t="shared" si="1143"/>
        <v>23335.433000000001</v>
      </c>
      <c r="U736" s="148">
        <f t="shared" si="1143"/>
        <v>0</v>
      </c>
      <c r="V736" s="159">
        <f t="shared" ref="U736:Z737" si="1144">V737</f>
        <v>23335.433000000001</v>
      </c>
      <c r="W736" s="112">
        <f t="shared" si="1143"/>
        <v>0</v>
      </c>
      <c r="X736" s="159">
        <f t="shared" si="1144"/>
        <v>23335.433000000001</v>
      </c>
      <c r="Y736" s="112">
        <f t="shared" si="1143"/>
        <v>0</v>
      </c>
      <c r="Z736" s="159">
        <f t="shared" si="1144"/>
        <v>23335.433000000001</v>
      </c>
    </row>
    <row r="737" spans="1:26" ht="16.5" x14ac:dyDescent="0.25">
      <c r="A737" s="20" t="s">
        <v>520</v>
      </c>
      <c r="B737" s="17" t="s">
        <v>87</v>
      </c>
      <c r="C737" s="17" t="s">
        <v>16</v>
      </c>
      <c r="D737" s="18" t="s">
        <v>265</v>
      </c>
      <c r="E737" s="17" t="s">
        <v>518</v>
      </c>
      <c r="F737" s="126">
        <f t="shared" si="1143"/>
        <v>75000</v>
      </c>
      <c r="G737" s="126">
        <f t="shared" si="1143"/>
        <v>0</v>
      </c>
      <c r="H737" s="126">
        <f t="shared" si="1143"/>
        <v>75000</v>
      </c>
      <c r="I737" s="126">
        <f t="shared" si="1143"/>
        <v>-3000</v>
      </c>
      <c r="J737" s="126">
        <f t="shared" si="1143"/>
        <v>72000</v>
      </c>
      <c r="K737" s="112">
        <f t="shared" si="1143"/>
        <v>-48570.9</v>
      </c>
      <c r="L737" s="126">
        <f t="shared" si="1143"/>
        <v>23429.1</v>
      </c>
      <c r="M737" s="112">
        <f t="shared" si="1143"/>
        <v>0</v>
      </c>
      <c r="N737" s="126">
        <f t="shared" si="1143"/>
        <v>23429.1</v>
      </c>
      <c r="O737" s="112">
        <f t="shared" si="1143"/>
        <v>0</v>
      </c>
      <c r="P737" s="126">
        <f t="shared" si="1143"/>
        <v>23429.1</v>
      </c>
      <c r="Q737" s="112">
        <f t="shared" si="1143"/>
        <v>0</v>
      </c>
      <c r="R737" s="130">
        <f t="shared" si="1143"/>
        <v>0</v>
      </c>
      <c r="S737" s="148">
        <f t="shared" si="1143"/>
        <v>23335.433000000001</v>
      </c>
      <c r="T737" s="159">
        <f t="shared" si="1143"/>
        <v>23335.433000000001</v>
      </c>
      <c r="U737" s="148">
        <f t="shared" si="1144"/>
        <v>0</v>
      </c>
      <c r="V737" s="159">
        <f t="shared" si="1144"/>
        <v>23335.433000000001</v>
      </c>
      <c r="W737" s="112">
        <f t="shared" si="1144"/>
        <v>0</v>
      </c>
      <c r="X737" s="159">
        <f t="shared" si="1144"/>
        <v>23335.433000000001</v>
      </c>
      <c r="Y737" s="112">
        <f t="shared" si="1144"/>
        <v>0</v>
      </c>
      <c r="Z737" s="159">
        <f t="shared" si="1144"/>
        <v>23335.433000000001</v>
      </c>
    </row>
    <row r="738" spans="1:26" ht="16.5" x14ac:dyDescent="0.25">
      <c r="A738" s="20" t="s">
        <v>521</v>
      </c>
      <c r="B738" s="17" t="s">
        <v>87</v>
      </c>
      <c r="C738" s="17" t="s">
        <v>16</v>
      </c>
      <c r="D738" s="18" t="s">
        <v>265</v>
      </c>
      <c r="E738" s="17" t="s">
        <v>519</v>
      </c>
      <c r="F738" s="112">
        <f>55000+20000</f>
        <v>75000</v>
      </c>
      <c r="G738" s="126">
        <v>0</v>
      </c>
      <c r="H738" s="112">
        <f>F738+G738</f>
        <v>75000</v>
      </c>
      <c r="I738" s="122">
        <v>-3000</v>
      </c>
      <c r="J738" s="112">
        <f>H738+I738</f>
        <v>72000</v>
      </c>
      <c r="K738" s="122">
        <v>-48570.9</v>
      </c>
      <c r="L738" s="112">
        <f>J738+K738</f>
        <v>23429.1</v>
      </c>
      <c r="M738" s="112">
        <v>0</v>
      </c>
      <c r="N738" s="112">
        <f>L738+M738</f>
        <v>23429.1</v>
      </c>
      <c r="O738" s="112">
        <v>0</v>
      </c>
      <c r="P738" s="112">
        <f>N738+O738</f>
        <v>23429.1</v>
      </c>
      <c r="Q738" s="112">
        <v>0</v>
      </c>
      <c r="R738" s="145">
        <v>0</v>
      </c>
      <c r="S738" s="148">
        <v>23335.433000000001</v>
      </c>
      <c r="T738" s="148">
        <f>R738+S738</f>
        <v>23335.433000000001</v>
      </c>
      <c r="U738" s="148">
        <v>0</v>
      </c>
      <c r="V738" s="148">
        <f>T738+U738</f>
        <v>23335.433000000001</v>
      </c>
      <c r="W738" s="112">
        <v>0</v>
      </c>
      <c r="X738" s="148">
        <f>V738+W738</f>
        <v>23335.433000000001</v>
      </c>
      <c r="Y738" s="112">
        <v>0</v>
      </c>
      <c r="Z738" s="148">
        <f>X738+Y738</f>
        <v>23335.433000000001</v>
      </c>
    </row>
    <row r="739" spans="1:26" ht="33" x14ac:dyDescent="0.25">
      <c r="A739" s="20" t="s">
        <v>266</v>
      </c>
      <c r="B739" s="17" t="s">
        <v>87</v>
      </c>
      <c r="C739" s="17" t="s">
        <v>16</v>
      </c>
      <c r="D739" s="18" t="s">
        <v>267</v>
      </c>
      <c r="E739" s="19" t="s">
        <v>58</v>
      </c>
      <c r="F739" s="126" t="e">
        <f>F740+#REF!</f>
        <v>#REF!</v>
      </c>
      <c r="G739" s="126" t="e">
        <f>G740+#REF!</f>
        <v>#REF!</v>
      </c>
      <c r="H739" s="126" t="e">
        <f>H740+#REF!</f>
        <v>#REF!</v>
      </c>
      <c r="I739" s="126" t="e">
        <f>I740+#REF!</f>
        <v>#REF!</v>
      </c>
      <c r="J739" s="126" t="e">
        <f>J740+#REF!</f>
        <v>#REF!</v>
      </c>
      <c r="K739" s="112" t="e">
        <f>K740+#REF!</f>
        <v>#REF!</v>
      </c>
      <c r="L739" s="126" t="e">
        <f>L740+#REF!</f>
        <v>#REF!</v>
      </c>
      <c r="M739" s="112" t="e">
        <f>M740+#REF!</f>
        <v>#REF!</v>
      </c>
      <c r="N739" s="126" t="e">
        <f>N740+#REF!</f>
        <v>#REF!</v>
      </c>
      <c r="O739" s="112" t="e">
        <f>O740+#REF!</f>
        <v>#REF!</v>
      </c>
      <c r="P739" s="126" t="e">
        <f>P740+#REF!</f>
        <v>#REF!</v>
      </c>
      <c r="Q739" s="112" t="e">
        <f>Q740+#REF!</f>
        <v>#REF!</v>
      </c>
      <c r="R739" s="130">
        <f t="shared" ref="R739:Z739" si="1145">R740</f>
        <v>0</v>
      </c>
      <c r="S739" s="148">
        <f t="shared" si="1145"/>
        <v>1157.81</v>
      </c>
      <c r="T739" s="159">
        <f t="shared" si="1145"/>
        <v>1157.81</v>
      </c>
      <c r="U739" s="148">
        <f t="shared" si="1145"/>
        <v>0</v>
      </c>
      <c r="V739" s="159">
        <f t="shared" si="1145"/>
        <v>1157.81</v>
      </c>
      <c r="W739" s="112">
        <f t="shared" si="1145"/>
        <v>0</v>
      </c>
      <c r="X739" s="159">
        <f t="shared" si="1145"/>
        <v>1157.81</v>
      </c>
      <c r="Y739" s="112">
        <f t="shared" si="1145"/>
        <v>0</v>
      </c>
      <c r="Z739" s="159">
        <f t="shared" si="1145"/>
        <v>1157.81</v>
      </c>
    </row>
    <row r="740" spans="1:26" ht="16.5" x14ac:dyDescent="0.25">
      <c r="A740" s="20" t="s">
        <v>520</v>
      </c>
      <c r="B740" s="17" t="s">
        <v>87</v>
      </c>
      <c r="C740" s="17" t="s">
        <v>16</v>
      </c>
      <c r="D740" s="18" t="s">
        <v>267</v>
      </c>
      <c r="E740" s="17" t="s">
        <v>518</v>
      </c>
      <c r="F740" s="126">
        <f t="shared" ref="F740:Z740" si="1146">F741</f>
        <v>1846</v>
      </c>
      <c r="G740" s="126">
        <f t="shared" si="1146"/>
        <v>0</v>
      </c>
      <c r="H740" s="126">
        <f t="shared" si="1146"/>
        <v>1846</v>
      </c>
      <c r="I740" s="126">
        <f t="shared" si="1146"/>
        <v>0</v>
      </c>
      <c r="J740" s="126">
        <f t="shared" si="1146"/>
        <v>1846</v>
      </c>
      <c r="K740" s="112">
        <f t="shared" si="1146"/>
        <v>0</v>
      </c>
      <c r="L740" s="126">
        <f t="shared" si="1146"/>
        <v>1846</v>
      </c>
      <c r="M740" s="112">
        <f t="shared" si="1146"/>
        <v>0</v>
      </c>
      <c r="N740" s="126">
        <f t="shared" si="1146"/>
        <v>1846</v>
      </c>
      <c r="O740" s="112">
        <f t="shared" si="1146"/>
        <v>0</v>
      </c>
      <c r="P740" s="126">
        <f t="shared" si="1146"/>
        <v>1846</v>
      </c>
      <c r="Q740" s="112">
        <f t="shared" si="1146"/>
        <v>0</v>
      </c>
      <c r="R740" s="130">
        <f t="shared" si="1146"/>
        <v>0</v>
      </c>
      <c r="S740" s="148">
        <f t="shared" si="1146"/>
        <v>1157.81</v>
      </c>
      <c r="T740" s="159">
        <f t="shared" si="1146"/>
        <v>1157.81</v>
      </c>
      <c r="U740" s="148">
        <f t="shared" si="1146"/>
        <v>0</v>
      </c>
      <c r="V740" s="159">
        <f t="shared" si="1146"/>
        <v>1157.81</v>
      </c>
      <c r="W740" s="112">
        <f t="shared" si="1146"/>
        <v>0</v>
      </c>
      <c r="X740" s="159">
        <f t="shared" si="1146"/>
        <v>1157.81</v>
      </c>
      <c r="Y740" s="112">
        <f t="shared" si="1146"/>
        <v>0</v>
      </c>
      <c r="Z740" s="159">
        <f t="shared" si="1146"/>
        <v>1157.81</v>
      </c>
    </row>
    <row r="741" spans="1:26" ht="16.5" x14ac:dyDescent="0.25">
      <c r="A741" s="20" t="s">
        <v>521</v>
      </c>
      <c r="B741" s="17" t="s">
        <v>87</v>
      </c>
      <c r="C741" s="17" t="s">
        <v>16</v>
      </c>
      <c r="D741" s="18" t="s">
        <v>267</v>
      </c>
      <c r="E741" s="17" t="s">
        <v>519</v>
      </c>
      <c r="F741" s="112">
        <v>1846</v>
      </c>
      <c r="G741" s="126">
        <v>0</v>
      </c>
      <c r="H741" s="112">
        <f>F741+G741</f>
        <v>1846</v>
      </c>
      <c r="I741" s="112">
        <v>0</v>
      </c>
      <c r="J741" s="112">
        <f>H741+I741</f>
        <v>1846</v>
      </c>
      <c r="K741" s="112">
        <v>0</v>
      </c>
      <c r="L741" s="112">
        <f>J741+K741</f>
        <v>1846</v>
      </c>
      <c r="M741" s="112">
        <v>0</v>
      </c>
      <c r="N741" s="112">
        <f>L741+M741</f>
        <v>1846</v>
      </c>
      <c r="O741" s="112">
        <v>0</v>
      </c>
      <c r="P741" s="112">
        <f>N741+O741</f>
        <v>1846</v>
      </c>
      <c r="Q741" s="112">
        <v>0</v>
      </c>
      <c r="R741" s="145">
        <v>0</v>
      </c>
      <c r="S741" s="148">
        <v>1157.81</v>
      </c>
      <c r="T741" s="148">
        <f>R741+S741</f>
        <v>1157.81</v>
      </c>
      <c r="U741" s="148">
        <v>0</v>
      </c>
      <c r="V741" s="148">
        <f>T741+U741</f>
        <v>1157.81</v>
      </c>
      <c r="W741" s="112">
        <v>0</v>
      </c>
      <c r="X741" s="148">
        <f>V741+W741</f>
        <v>1157.81</v>
      </c>
      <c r="Y741" s="112">
        <v>0</v>
      </c>
      <c r="Z741" s="148">
        <f>X741+Y741</f>
        <v>1157.81</v>
      </c>
    </row>
    <row r="742" spans="1:26" ht="33" x14ac:dyDescent="0.25">
      <c r="A742" s="44" t="s">
        <v>271</v>
      </c>
      <c r="B742" s="45" t="s">
        <v>87</v>
      </c>
      <c r="C742" s="45" t="s">
        <v>16</v>
      </c>
      <c r="D742" s="52" t="s">
        <v>272</v>
      </c>
      <c r="E742" s="47"/>
      <c r="F742" s="137">
        <f t="shared" ref="F742:R742" si="1147">F743</f>
        <v>133480</v>
      </c>
      <c r="G742" s="137">
        <f t="shared" si="1147"/>
        <v>3049</v>
      </c>
      <c r="H742" s="137">
        <f t="shared" si="1147"/>
        <v>136529</v>
      </c>
      <c r="I742" s="137">
        <f t="shared" si="1147"/>
        <v>2207</v>
      </c>
      <c r="J742" s="137">
        <f t="shared" si="1147"/>
        <v>138736</v>
      </c>
      <c r="K742" s="132">
        <f t="shared" si="1147"/>
        <v>5372</v>
      </c>
      <c r="L742" s="137">
        <f t="shared" si="1147"/>
        <v>144108</v>
      </c>
      <c r="M742" s="132">
        <f t="shared" si="1147"/>
        <v>0</v>
      </c>
      <c r="N742" s="137">
        <f t="shared" si="1147"/>
        <v>144108</v>
      </c>
      <c r="O742" s="132">
        <f t="shared" si="1147"/>
        <v>597</v>
      </c>
      <c r="P742" s="137">
        <f t="shared" si="1147"/>
        <v>144705</v>
      </c>
      <c r="Q742" s="132">
        <f t="shared" si="1147"/>
        <v>0</v>
      </c>
      <c r="R742" s="138">
        <f t="shared" si="1147"/>
        <v>0</v>
      </c>
      <c r="S742" s="139">
        <f t="shared" ref="S742:X742" si="1148">S743+S762</f>
        <v>104699.30780000001</v>
      </c>
      <c r="T742" s="139">
        <f t="shared" si="1148"/>
        <v>104699.30780000001</v>
      </c>
      <c r="U742" s="139">
        <f t="shared" si="1148"/>
        <v>-1905.8907200000001</v>
      </c>
      <c r="V742" s="139">
        <f t="shared" si="1148"/>
        <v>102793.41708</v>
      </c>
      <c r="W742" s="132">
        <f t="shared" si="1148"/>
        <v>0</v>
      </c>
      <c r="X742" s="139">
        <f t="shared" si="1148"/>
        <v>102793.41708</v>
      </c>
      <c r="Y742" s="132">
        <f t="shared" ref="Y742:Z742" si="1149">Y743+Y762</f>
        <v>0</v>
      </c>
      <c r="Z742" s="139">
        <f t="shared" si="1149"/>
        <v>102793.41708</v>
      </c>
    </row>
    <row r="743" spans="1:26" ht="34.5" x14ac:dyDescent="0.3">
      <c r="A743" s="12" t="s">
        <v>273</v>
      </c>
      <c r="B743" s="13" t="s">
        <v>87</v>
      </c>
      <c r="C743" s="13" t="s">
        <v>16</v>
      </c>
      <c r="D743" s="34" t="s">
        <v>274</v>
      </c>
      <c r="E743" s="19"/>
      <c r="F743" s="140">
        <f t="shared" ref="F743:T743" si="1150">F744+F754</f>
        <v>133480</v>
      </c>
      <c r="G743" s="140">
        <f t="shared" si="1150"/>
        <v>3049</v>
      </c>
      <c r="H743" s="140">
        <f t="shared" si="1150"/>
        <v>136529</v>
      </c>
      <c r="I743" s="140">
        <f t="shared" si="1150"/>
        <v>2207</v>
      </c>
      <c r="J743" s="140">
        <f t="shared" si="1150"/>
        <v>138736</v>
      </c>
      <c r="K743" s="133">
        <f t="shared" si="1150"/>
        <v>5372</v>
      </c>
      <c r="L743" s="140">
        <f t="shared" si="1150"/>
        <v>144108</v>
      </c>
      <c r="M743" s="133">
        <f t="shared" si="1150"/>
        <v>0</v>
      </c>
      <c r="N743" s="140">
        <f t="shared" si="1150"/>
        <v>144108</v>
      </c>
      <c r="O743" s="133">
        <f t="shared" si="1150"/>
        <v>597</v>
      </c>
      <c r="P743" s="140">
        <f t="shared" si="1150"/>
        <v>144705</v>
      </c>
      <c r="Q743" s="133">
        <f t="shared" si="1150"/>
        <v>0</v>
      </c>
      <c r="R743" s="141">
        <f t="shared" si="1150"/>
        <v>0</v>
      </c>
      <c r="S743" s="142">
        <f t="shared" si="1150"/>
        <v>104065.95785000001</v>
      </c>
      <c r="T743" s="158">
        <f t="shared" si="1150"/>
        <v>104065.95785000001</v>
      </c>
      <c r="U743" s="142">
        <f t="shared" ref="U743:V743" si="1151">U744+U754</f>
        <v>-1905.8907200000001</v>
      </c>
      <c r="V743" s="158">
        <f t="shared" si="1151"/>
        <v>102160.06713</v>
      </c>
      <c r="W743" s="133">
        <f t="shared" ref="W743:X743" si="1152">W744+W754</f>
        <v>0</v>
      </c>
      <c r="X743" s="158">
        <f t="shared" si="1152"/>
        <v>102160.06713</v>
      </c>
      <c r="Y743" s="133">
        <f t="shared" ref="Y743:Z743" si="1153">Y744+Y754</f>
        <v>0</v>
      </c>
      <c r="Z743" s="158">
        <f t="shared" si="1153"/>
        <v>102160.06713</v>
      </c>
    </row>
    <row r="744" spans="1:26" ht="33" x14ac:dyDescent="0.25">
      <c r="A744" s="20" t="s">
        <v>275</v>
      </c>
      <c r="B744" s="17" t="s">
        <v>87</v>
      </c>
      <c r="C744" s="17" t="s">
        <v>16</v>
      </c>
      <c r="D744" s="37" t="s">
        <v>276</v>
      </c>
      <c r="E744" s="19"/>
      <c r="F744" s="126">
        <f t="shared" ref="F744:T744" si="1154">F745+F748+F751</f>
        <v>121973</v>
      </c>
      <c r="G744" s="126">
        <f t="shared" si="1154"/>
        <v>2449</v>
      </c>
      <c r="H744" s="126">
        <f t="shared" si="1154"/>
        <v>124422</v>
      </c>
      <c r="I744" s="126">
        <f t="shared" si="1154"/>
        <v>0</v>
      </c>
      <c r="J744" s="126">
        <f t="shared" si="1154"/>
        <v>124422</v>
      </c>
      <c r="K744" s="112">
        <f t="shared" si="1154"/>
        <v>0</v>
      </c>
      <c r="L744" s="126">
        <f t="shared" si="1154"/>
        <v>124422</v>
      </c>
      <c r="M744" s="112">
        <f t="shared" si="1154"/>
        <v>0</v>
      </c>
      <c r="N744" s="126">
        <f t="shared" si="1154"/>
        <v>124422</v>
      </c>
      <c r="O744" s="112">
        <f t="shared" si="1154"/>
        <v>0</v>
      </c>
      <c r="P744" s="126">
        <f t="shared" si="1154"/>
        <v>124422</v>
      </c>
      <c r="Q744" s="112">
        <f t="shared" si="1154"/>
        <v>0</v>
      </c>
      <c r="R744" s="130">
        <f t="shared" si="1154"/>
        <v>0</v>
      </c>
      <c r="S744" s="112">
        <f t="shared" si="1154"/>
        <v>89608</v>
      </c>
      <c r="T744" s="126">
        <f t="shared" si="1154"/>
        <v>89608</v>
      </c>
      <c r="U744" s="112">
        <f t="shared" ref="U744:V744" si="1155">U745+U748+U751</f>
        <v>0</v>
      </c>
      <c r="V744" s="126">
        <f t="shared" si="1155"/>
        <v>89608</v>
      </c>
      <c r="W744" s="112">
        <f t="shared" ref="W744:X744" si="1156">W745+W748+W751</f>
        <v>0</v>
      </c>
      <c r="X744" s="126">
        <f t="shared" si="1156"/>
        <v>89608</v>
      </c>
      <c r="Y744" s="112">
        <f t="shared" ref="Y744:Z744" si="1157">Y745+Y748+Y751</f>
        <v>0</v>
      </c>
      <c r="Z744" s="126">
        <f t="shared" si="1157"/>
        <v>89608</v>
      </c>
    </row>
    <row r="745" spans="1:26" ht="33" x14ac:dyDescent="0.25">
      <c r="A745" s="26" t="s">
        <v>277</v>
      </c>
      <c r="B745" s="27" t="s">
        <v>87</v>
      </c>
      <c r="C745" s="27" t="s">
        <v>16</v>
      </c>
      <c r="D745" s="42" t="s">
        <v>278</v>
      </c>
      <c r="E745" s="19"/>
      <c r="F745" s="143">
        <f t="shared" ref="F745:Y746" si="1158">F746</f>
        <v>62863</v>
      </c>
      <c r="G745" s="143">
        <f t="shared" si="1158"/>
        <v>0</v>
      </c>
      <c r="H745" s="143">
        <f t="shared" si="1158"/>
        <v>62863</v>
      </c>
      <c r="I745" s="143">
        <f t="shared" si="1158"/>
        <v>0</v>
      </c>
      <c r="J745" s="143">
        <f t="shared" si="1158"/>
        <v>62863</v>
      </c>
      <c r="K745" s="111">
        <f t="shared" si="1158"/>
        <v>0</v>
      </c>
      <c r="L745" s="143">
        <f t="shared" si="1158"/>
        <v>62863</v>
      </c>
      <c r="M745" s="111">
        <f t="shared" si="1158"/>
        <v>0</v>
      </c>
      <c r="N745" s="143">
        <f t="shared" si="1158"/>
        <v>62863</v>
      </c>
      <c r="O745" s="111">
        <f t="shared" si="1158"/>
        <v>0</v>
      </c>
      <c r="P745" s="143">
        <f t="shared" si="1158"/>
        <v>62863</v>
      </c>
      <c r="Q745" s="111">
        <f t="shared" si="1158"/>
        <v>0</v>
      </c>
      <c r="R745" s="144">
        <f t="shared" si="1158"/>
        <v>0</v>
      </c>
      <c r="S745" s="111">
        <f t="shared" si="1158"/>
        <v>49233</v>
      </c>
      <c r="T745" s="143">
        <f t="shared" si="1158"/>
        <v>49233</v>
      </c>
      <c r="U745" s="111">
        <f t="shared" si="1158"/>
        <v>0</v>
      </c>
      <c r="V745" s="143">
        <f t="shared" ref="U745:Z746" si="1159">V746</f>
        <v>49233</v>
      </c>
      <c r="W745" s="111">
        <f t="shared" si="1158"/>
        <v>0</v>
      </c>
      <c r="X745" s="143">
        <f t="shared" si="1159"/>
        <v>49233</v>
      </c>
      <c r="Y745" s="111">
        <f t="shared" si="1158"/>
        <v>0</v>
      </c>
      <c r="Z745" s="143">
        <f t="shared" si="1159"/>
        <v>49233</v>
      </c>
    </row>
    <row r="746" spans="1:26" ht="16.5" x14ac:dyDescent="0.25">
      <c r="A746" s="20" t="s">
        <v>520</v>
      </c>
      <c r="B746" s="17" t="s">
        <v>87</v>
      </c>
      <c r="C746" s="17" t="s">
        <v>16</v>
      </c>
      <c r="D746" s="37" t="s">
        <v>278</v>
      </c>
      <c r="E746" s="17" t="s">
        <v>518</v>
      </c>
      <c r="F746" s="126">
        <f t="shared" si="1158"/>
        <v>62863</v>
      </c>
      <c r="G746" s="126">
        <f t="shared" si="1158"/>
        <v>0</v>
      </c>
      <c r="H746" s="126">
        <f t="shared" si="1158"/>
        <v>62863</v>
      </c>
      <c r="I746" s="126">
        <f t="shared" si="1158"/>
        <v>0</v>
      </c>
      <c r="J746" s="126">
        <f t="shared" si="1158"/>
        <v>62863</v>
      </c>
      <c r="K746" s="112">
        <f t="shared" si="1158"/>
        <v>0</v>
      </c>
      <c r="L746" s="126">
        <f t="shared" si="1158"/>
        <v>62863</v>
      </c>
      <c r="M746" s="112">
        <f t="shared" si="1158"/>
        <v>0</v>
      </c>
      <c r="N746" s="126">
        <f t="shared" si="1158"/>
        <v>62863</v>
      </c>
      <c r="O746" s="112">
        <f t="shared" si="1158"/>
        <v>0</v>
      </c>
      <c r="P746" s="126">
        <f t="shared" si="1158"/>
        <v>62863</v>
      </c>
      <c r="Q746" s="112">
        <f t="shared" si="1158"/>
        <v>0</v>
      </c>
      <c r="R746" s="130">
        <f t="shared" si="1158"/>
        <v>0</v>
      </c>
      <c r="S746" s="112">
        <f t="shared" si="1158"/>
        <v>49233</v>
      </c>
      <c r="T746" s="126">
        <f t="shared" si="1158"/>
        <v>49233</v>
      </c>
      <c r="U746" s="112">
        <f t="shared" si="1159"/>
        <v>0</v>
      </c>
      <c r="V746" s="126">
        <f t="shared" si="1159"/>
        <v>49233</v>
      </c>
      <c r="W746" s="112">
        <f t="shared" si="1159"/>
        <v>0</v>
      </c>
      <c r="X746" s="126">
        <f t="shared" si="1159"/>
        <v>49233</v>
      </c>
      <c r="Y746" s="112">
        <f t="shared" si="1159"/>
        <v>0</v>
      </c>
      <c r="Z746" s="126">
        <f t="shared" si="1159"/>
        <v>49233</v>
      </c>
    </row>
    <row r="747" spans="1:26" ht="16.5" x14ac:dyDescent="0.25">
      <c r="A747" s="20" t="s">
        <v>521</v>
      </c>
      <c r="B747" s="17" t="s">
        <v>87</v>
      </c>
      <c r="C747" s="17" t="s">
        <v>16</v>
      </c>
      <c r="D747" s="37" t="s">
        <v>278</v>
      </c>
      <c r="E747" s="17" t="s">
        <v>519</v>
      </c>
      <c r="F747" s="112">
        <v>62863</v>
      </c>
      <c r="G747" s="126">
        <v>0</v>
      </c>
      <c r="H747" s="112">
        <f>F747+G747</f>
        <v>62863</v>
      </c>
      <c r="I747" s="112">
        <v>0</v>
      </c>
      <c r="J747" s="112">
        <f>H747+I747</f>
        <v>62863</v>
      </c>
      <c r="K747" s="112">
        <v>0</v>
      </c>
      <c r="L747" s="112">
        <f>J747+K747</f>
        <v>62863</v>
      </c>
      <c r="M747" s="112">
        <v>0</v>
      </c>
      <c r="N747" s="112">
        <f>L747+M747</f>
        <v>62863</v>
      </c>
      <c r="O747" s="112">
        <v>0</v>
      </c>
      <c r="P747" s="112">
        <f>N747+O747</f>
        <v>62863</v>
      </c>
      <c r="Q747" s="112">
        <v>0</v>
      </c>
      <c r="R747" s="145">
        <v>0</v>
      </c>
      <c r="S747" s="112">
        <v>49233</v>
      </c>
      <c r="T747" s="112">
        <f>R747+S747</f>
        <v>49233</v>
      </c>
      <c r="U747" s="112">
        <v>0</v>
      </c>
      <c r="V747" s="112">
        <f>T747+U747</f>
        <v>49233</v>
      </c>
      <c r="W747" s="112">
        <v>0</v>
      </c>
      <c r="X747" s="112">
        <f>V747+W747</f>
        <v>49233</v>
      </c>
      <c r="Y747" s="112">
        <v>0</v>
      </c>
      <c r="Z747" s="112">
        <f>X747+Y747</f>
        <v>49233</v>
      </c>
    </row>
    <row r="748" spans="1:26" ht="33" x14ac:dyDescent="0.25">
      <c r="A748" s="26" t="s">
        <v>279</v>
      </c>
      <c r="B748" s="27" t="s">
        <v>87</v>
      </c>
      <c r="C748" s="27" t="s">
        <v>16</v>
      </c>
      <c r="D748" s="42" t="s">
        <v>280</v>
      </c>
      <c r="E748" s="19"/>
      <c r="F748" s="143">
        <f t="shared" ref="F748:Y749" si="1160">F749</f>
        <v>38035</v>
      </c>
      <c r="G748" s="143">
        <f t="shared" si="1160"/>
        <v>2449</v>
      </c>
      <c r="H748" s="143">
        <f t="shared" si="1160"/>
        <v>40484</v>
      </c>
      <c r="I748" s="143">
        <f t="shared" si="1160"/>
        <v>0</v>
      </c>
      <c r="J748" s="143">
        <f t="shared" si="1160"/>
        <v>40484</v>
      </c>
      <c r="K748" s="111">
        <f t="shared" si="1160"/>
        <v>0</v>
      </c>
      <c r="L748" s="143">
        <f t="shared" si="1160"/>
        <v>40484</v>
      </c>
      <c r="M748" s="111">
        <f t="shared" si="1160"/>
        <v>0</v>
      </c>
      <c r="N748" s="143">
        <f t="shared" si="1160"/>
        <v>40484</v>
      </c>
      <c r="O748" s="111">
        <f t="shared" si="1160"/>
        <v>0</v>
      </c>
      <c r="P748" s="143">
        <f t="shared" si="1160"/>
        <v>40484</v>
      </c>
      <c r="Q748" s="111">
        <f t="shared" si="1160"/>
        <v>0</v>
      </c>
      <c r="R748" s="144">
        <f t="shared" si="1160"/>
        <v>0</v>
      </c>
      <c r="S748" s="111">
        <f t="shared" si="1160"/>
        <v>26324</v>
      </c>
      <c r="T748" s="143">
        <f t="shared" si="1160"/>
        <v>26324</v>
      </c>
      <c r="U748" s="111">
        <f t="shared" si="1160"/>
        <v>0</v>
      </c>
      <c r="V748" s="143">
        <f t="shared" ref="U748:Z749" si="1161">V749</f>
        <v>26324</v>
      </c>
      <c r="W748" s="111">
        <f t="shared" si="1160"/>
        <v>0</v>
      </c>
      <c r="X748" s="143">
        <f t="shared" si="1161"/>
        <v>26324</v>
      </c>
      <c r="Y748" s="111">
        <f t="shared" si="1160"/>
        <v>0</v>
      </c>
      <c r="Z748" s="143">
        <f t="shared" si="1161"/>
        <v>26324</v>
      </c>
    </row>
    <row r="749" spans="1:26" ht="16.5" x14ac:dyDescent="0.25">
      <c r="A749" s="20" t="s">
        <v>520</v>
      </c>
      <c r="B749" s="17" t="s">
        <v>87</v>
      </c>
      <c r="C749" s="17" t="s">
        <v>16</v>
      </c>
      <c r="D749" s="37" t="s">
        <v>280</v>
      </c>
      <c r="E749" s="17" t="s">
        <v>518</v>
      </c>
      <c r="F749" s="126">
        <f t="shared" si="1160"/>
        <v>38035</v>
      </c>
      <c r="G749" s="126">
        <f t="shared" si="1160"/>
        <v>2449</v>
      </c>
      <c r="H749" s="126">
        <f t="shared" si="1160"/>
        <v>40484</v>
      </c>
      <c r="I749" s="126">
        <f t="shared" si="1160"/>
        <v>0</v>
      </c>
      <c r="J749" s="126">
        <f t="shared" si="1160"/>
        <v>40484</v>
      </c>
      <c r="K749" s="112">
        <f t="shared" si="1160"/>
        <v>0</v>
      </c>
      <c r="L749" s="126">
        <f t="shared" si="1160"/>
        <v>40484</v>
      </c>
      <c r="M749" s="112">
        <f t="shared" si="1160"/>
        <v>0</v>
      </c>
      <c r="N749" s="126">
        <f t="shared" si="1160"/>
        <v>40484</v>
      </c>
      <c r="O749" s="112">
        <f t="shared" si="1160"/>
        <v>0</v>
      </c>
      <c r="P749" s="126">
        <f t="shared" si="1160"/>
        <v>40484</v>
      </c>
      <c r="Q749" s="112">
        <f t="shared" si="1160"/>
        <v>0</v>
      </c>
      <c r="R749" s="130">
        <f t="shared" si="1160"/>
        <v>0</v>
      </c>
      <c r="S749" s="112">
        <f t="shared" si="1160"/>
        <v>26324</v>
      </c>
      <c r="T749" s="126">
        <f t="shared" si="1160"/>
        <v>26324</v>
      </c>
      <c r="U749" s="112">
        <f t="shared" si="1161"/>
        <v>0</v>
      </c>
      <c r="V749" s="126">
        <f t="shared" si="1161"/>
        <v>26324</v>
      </c>
      <c r="W749" s="112">
        <f t="shared" si="1161"/>
        <v>0</v>
      </c>
      <c r="X749" s="126">
        <f t="shared" si="1161"/>
        <v>26324</v>
      </c>
      <c r="Y749" s="112">
        <f t="shared" si="1161"/>
        <v>0</v>
      </c>
      <c r="Z749" s="126">
        <f t="shared" si="1161"/>
        <v>26324</v>
      </c>
    </row>
    <row r="750" spans="1:26" ht="16.5" x14ac:dyDescent="0.25">
      <c r="A750" s="20" t="s">
        <v>521</v>
      </c>
      <c r="B750" s="17" t="s">
        <v>87</v>
      </c>
      <c r="C750" s="17" t="s">
        <v>16</v>
      </c>
      <c r="D750" s="37" t="s">
        <v>280</v>
      </c>
      <c r="E750" s="17" t="s">
        <v>519</v>
      </c>
      <c r="F750" s="112">
        <v>38035</v>
      </c>
      <c r="G750" s="122">
        <f>249+2200</f>
        <v>2449</v>
      </c>
      <c r="H750" s="112">
        <f>F750+G750</f>
        <v>40484</v>
      </c>
      <c r="I750" s="112">
        <v>0</v>
      </c>
      <c r="J750" s="112">
        <f>H750+I750</f>
        <v>40484</v>
      </c>
      <c r="K750" s="112">
        <v>0</v>
      </c>
      <c r="L750" s="112">
        <f>J750+K750</f>
        <v>40484</v>
      </c>
      <c r="M750" s="112">
        <v>0</v>
      </c>
      <c r="N750" s="112">
        <f>L750+M750</f>
        <v>40484</v>
      </c>
      <c r="O750" s="112">
        <v>0</v>
      </c>
      <c r="P750" s="112">
        <f>N750+O750</f>
        <v>40484</v>
      </c>
      <c r="Q750" s="112">
        <v>0</v>
      </c>
      <c r="R750" s="145">
        <v>0</v>
      </c>
      <c r="S750" s="112">
        <v>26324</v>
      </c>
      <c r="T750" s="112">
        <f>R750+S750</f>
        <v>26324</v>
      </c>
      <c r="U750" s="112">
        <v>0</v>
      </c>
      <c r="V750" s="112">
        <f>T750+U750</f>
        <v>26324</v>
      </c>
      <c r="W750" s="112">
        <v>0</v>
      </c>
      <c r="X750" s="112">
        <f>V750+W750</f>
        <v>26324</v>
      </c>
      <c r="Y750" s="112">
        <v>0</v>
      </c>
      <c r="Z750" s="112">
        <f>X750+Y750</f>
        <v>26324</v>
      </c>
    </row>
    <row r="751" spans="1:26" ht="33" x14ac:dyDescent="0.25">
      <c r="A751" s="26" t="s">
        <v>281</v>
      </c>
      <c r="B751" s="27" t="s">
        <v>87</v>
      </c>
      <c r="C751" s="27" t="s">
        <v>16</v>
      </c>
      <c r="D751" s="42" t="s">
        <v>282</v>
      </c>
      <c r="E751" s="19"/>
      <c r="F751" s="143">
        <f t="shared" ref="F751:Y752" si="1162">F752</f>
        <v>21075</v>
      </c>
      <c r="G751" s="143">
        <f t="shared" si="1162"/>
        <v>0</v>
      </c>
      <c r="H751" s="143">
        <f t="shared" si="1162"/>
        <v>21075</v>
      </c>
      <c r="I751" s="143">
        <f t="shared" si="1162"/>
        <v>0</v>
      </c>
      <c r="J751" s="143">
        <f t="shared" si="1162"/>
        <v>21075</v>
      </c>
      <c r="K751" s="111">
        <f t="shared" si="1162"/>
        <v>0</v>
      </c>
      <c r="L751" s="143">
        <f t="shared" si="1162"/>
        <v>21075</v>
      </c>
      <c r="M751" s="111">
        <f t="shared" si="1162"/>
        <v>0</v>
      </c>
      <c r="N751" s="143">
        <f t="shared" si="1162"/>
        <v>21075</v>
      </c>
      <c r="O751" s="111">
        <f t="shared" si="1162"/>
        <v>0</v>
      </c>
      <c r="P751" s="143">
        <f t="shared" si="1162"/>
        <v>21075</v>
      </c>
      <c r="Q751" s="111">
        <f t="shared" si="1162"/>
        <v>0</v>
      </c>
      <c r="R751" s="144">
        <f t="shared" si="1162"/>
        <v>0</v>
      </c>
      <c r="S751" s="111">
        <f t="shared" si="1162"/>
        <v>14051</v>
      </c>
      <c r="T751" s="143">
        <f t="shared" si="1162"/>
        <v>14051</v>
      </c>
      <c r="U751" s="111">
        <f t="shared" si="1162"/>
        <v>0</v>
      </c>
      <c r="V751" s="143">
        <f t="shared" ref="U751:Z752" si="1163">V752</f>
        <v>14051</v>
      </c>
      <c r="W751" s="111">
        <f t="shared" si="1162"/>
        <v>0</v>
      </c>
      <c r="X751" s="143">
        <f t="shared" si="1163"/>
        <v>14051</v>
      </c>
      <c r="Y751" s="111">
        <f t="shared" si="1162"/>
        <v>0</v>
      </c>
      <c r="Z751" s="143">
        <f t="shared" si="1163"/>
        <v>14051</v>
      </c>
    </row>
    <row r="752" spans="1:26" ht="16.5" x14ac:dyDescent="0.25">
      <c r="A752" s="20" t="s">
        <v>520</v>
      </c>
      <c r="B752" s="17" t="s">
        <v>87</v>
      </c>
      <c r="C752" s="17" t="s">
        <v>16</v>
      </c>
      <c r="D752" s="37" t="s">
        <v>282</v>
      </c>
      <c r="E752" s="17" t="s">
        <v>518</v>
      </c>
      <c r="F752" s="126">
        <f t="shared" si="1162"/>
        <v>21075</v>
      </c>
      <c r="G752" s="126">
        <f t="shared" si="1162"/>
        <v>0</v>
      </c>
      <c r="H752" s="126">
        <f t="shared" si="1162"/>
        <v>21075</v>
      </c>
      <c r="I752" s="126">
        <f t="shared" si="1162"/>
        <v>0</v>
      </c>
      <c r="J752" s="126">
        <f t="shared" si="1162"/>
        <v>21075</v>
      </c>
      <c r="K752" s="112">
        <f t="shared" si="1162"/>
        <v>0</v>
      </c>
      <c r="L752" s="126">
        <f t="shared" si="1162"/>
        <v>21075</v>
      </c>
      <c r="M752" s="112">
        <f t="shared" si="1162"/>
        <v>0</v>
      </c>
      <c r="N752" s="126">
        <f t="shared" si="1162"/>
        <v>21075</v>
      </c>
      <c r="O752" s="112">
        <f t="shared" si="1162"/>
        <v>0</v>
      </c>
      <c r="P752" s="126">
        <f t="shared" si="1162"/>
        <v>21075</v>
      </c>
      <c r="Q752" s="112">
        <f t="shared" si="1162"/>
        <v>0</v>
      </c>
      <c r="R752" s="130">
        <f t="shared" si="1162"/>
        <v>0</v>
      </c>
      <c r="S752" s="112">
        <f t="shared" si="1162"/>
        <v>14051</v>
      </c>
      <c r="T752" s="126">
        <f t="shared" si="1162"/>
        <v>14051</v>
      </c>
      <c r="U752" s="112">
        <f t="shared" si="1163"/>
        <v>0</v>
      </c>
      <c r="V752" s="126">
        <f t="shared" si="1163"/>
        <v>14051</v>
      </c>
      <c r="W752" s="112">
        <f t="shared" si="1163"/>
        <v>0</v>
      </c>
      <c r="X752" s="126">
        <f t="shared" si="1163"/>
        <v>14051</v>
      </c>
      <c r="Y752" s="112">
        <f t="shared" si="1163"/>
        <v>0</v>
      </c>
      <c r="Z752" s="126">
        <f t="shared" si="1163"/>
        <v>14051</v>
      </c>
    </row>
    <row r="753" spans="1:26" ht="16.5" x14ac:dyDescent="0.25">
      <c r="A753" s="20" t="s">
        <v>521</v>
      </c>
      <c r="B753" s="17" t="s">
        <v>87</v>
      </c>
      <c r="C753" s="17" t="s">
        <v>16</v>
      </c>
      <c r="D753" s="37" t="s">
        <v>282</v>
      </c>
      <c r="E753" s="17" t="s">
        <v>519</v>
      </c>
      <c r="F753" s="112">
        <v>21075</v>
      </c>
      <c r="G753" s="126">
        <v>0</v>
      </c>
      <c r="H753" s="112">
        <f>F753+G753</f>
        <v>21075</v>
      </c>
      <c r="I753" s="112">
        <v>0</v>
      </c>
      <c r="J753" s="112">
        <f>H753+I753</f>
        <v>21075</v>
      </c>
      <c r="K753" s="112">
        <v>0</v>
      </c>
      <c r="L753" s="112">
        <f>J753+K753</f>
        <v>21075</v>
      </c>
      <c r="M753" s="112">
        <v>0</v>
      </c>
      <c r="N753" s="112">
        <f>L753+M753</f>
        <v>21075</v>
      </c>
      <c r="O753" s="112">
        <v>0</v>
      </c>
      <c r="P753" s="112">
        <f>N753+O753</f>
        <v>21075</v>
      </c>
      <c r="Q753" s="112">
        <v>0</v>
      </c>
      <c r="R753" s="145">
        <v>0</v>
      </c>
      <c r="S753" s="112">
        <v>14051</v>
      </c>
      <c r="T753" s="112">
        <f>R753+S753</f>
        <v>14051</v>
      </c>
      <c r="U753" s="112">
        <v>0</v>
      </c>
      <c r="V753" s="112">
        <f>T753+U753</f>
        <v>14051</v>
      </c>
      <c r="W753" s="112">
        <v>0</v>
      </c>
      <c r="X753" s="112">
        <f>V753+W753</f>
        <v>14051</v>
      </c>
      <c r="Y753" s="112">
        <v>0</v>
      </c>
      <c r="Z753" s="112">
        <f>X753+Y753</f>
        <v>14051</v>
      </c>
    </row>
    <row r="754" spans="1:26" ht="16.5" x14ac:dyDescent="0.25">
      <c r="A754" s="20" t="s">
        <v>112</v>
      </c>
      <c r="B754" s="17" t="s">
        <v>87</v>
      </c>
      <c r="C754" s="17" t="s">
        <v>16</v>
      </c>
      <c r="D754" s="37" t="s">
        <v>283</v>
      </c>
      <c r="E754" s="19"/>
      <c r="F754" s="126">
        <f t="shared" ref="F754:Z754" si="1164">F755</f>
        <v>11507</v>
      </c>
      <c r="G754" s="126">
        <f t="shared" si="1164"/>
        <v>600</v>
      </c>
      <c r="H754" s="126">
        <f t="shared" si="1164"/>
        <v>12107</v>
      </c>
      <c r="I754" s="126">
        <f t="shared" si="1164"/>
        <v>2207</v>
      </c>
      <c r="J754" s="126">
        <f t="shared" si="1164"/>
        <v>14314</v>
      </c>
      <c r="K754" s="112">
        <f t="shared" si="1164"/>
        <v>5372</v>
      </c>
      <c r="L754" s="126">
        <f t="shared" si="1164"/>
        <v>19686</v>
      </c>
      <c r="M754" s="112">
        <f t="shared" si="1164"/>
        <v>0</v>
      </c>
      <c r="N754" s="126">
        <f t="shared" si="1164"/>
        <v>19686</v>
      </c>
      <c r="O754" s="112">
        <f t="shared" si="1164"/>
        <v>597</v>
      </c>
      <c r="P754" s="126">
        <f t="shared" si="1164"/>
        <v>20283</v>
      </c>
      <c r="Q754" s="112">
        <f t="shared" si="1164"/>
        <v>0</v>
      </c>
      <c r="R754" s="130">
        <f t="shared" si="1164"/>
        <v>0</v>
      </c>
      <c r="S754" s="148">
        <f t="shared" si="1164"/>
        <v>14457.957849999999</v>
      </c>
      <c r="T754" s="159">
        <f t="shared" si="1164"/>
        <v>14457.957849999999</v>
      </c>
      <c r="U754" s="148">
        <f t="shared" si="1164"/>
        <v>-1905.8907200000001</v>
      </c>
      <c r="V754" s="159">
        <f t="shared" si="1164"/>
        <v>12552.067129999999</v>
      </c>
      <c r="W754" s="112">
        <f t="shared" si="1164"/>
        <v>0</v>
      </c>
      <c r="X754" s="159">
        <f t="shared" si="1164"/>
        <v>12552.067129999999</v>
      </c>
      <c r="Y754" s="112">
        <f t="shared" si="1164"/>
        <v>0</v>
      </c>
      <c r="Z754" s="159">
        <f t="shared" si="1164"/>
        <v>12552.067129999999</v>
      </c>
    </row>
    <row r="755" spans="1:26" ht="49.5" x14ac:dyDescent="0.25">
      <c r="A755" s="20" t="s">
        <v>284</v>
      </c>
      <c r="B755" s="17" t="s">
        <v>87</v>
      </c>
      <c r="C755" s="17" t="s">
        <v>16</v>
      </c>
      <c r="D755" s="37" t="s">
        <v>285</v>
      </c>
      <c r="E755" s="19"/>
      <c r="F755" s="126">
        <f t="shared" ref="F755:T755" si="1165">F759+F756</f>
        <v>11507</v>
      </c>
      <c r="G755" s="126">
        <f t="shared" si="1165"/>
        <v>600</v>
      </c>
      <c r="H755" s="126">
        <f t="shared" si="1165"/>
        <v>12107</v>
      </c>
      <c r="I755" s="126">
        <f t="shared" si="1165"/>
        <v>2207</v>
      </c>
      <c r="J755" s="126">
        <f t="shared" si="1165"/>
        <v>14314</v>
      </c>
      <c r="K755" s="112">
        <f t="shared" si="1165"/>
        <v>5372</v>
      </c>
      <c r="L755" s="126">
        <f t="shared" si="1165"/>
        <v>19686</v>
      </c>
      <c r="M755" s="112">
        <f t="shared" si="1165"/>
        <v>0</v>
      </c>
      <c r="N755" s="126">
        <f t="shared" si="1165"/>
        <v>19686</v>
      </c>
      <c r="O755" s="112">
        <f t="shared" si="1165"/>
        <v>597</v>
      </c>
      <c r="P755" s="126">
        <f t="shared" si="1165"/>
        <v>20283</v>
      </c>
      <c r="Q755" s="112">
        <f t="shared" si="1165"/>
        <v>0</v>
      </c>
      <c r="R755" s="130">
        <f t="shared" si="1165"/>
        <v>0</v>
      </c>
      <c r="S755" s="148">
        <f t="shared" si="1165"/>
        <v>14457.957849999999</v>
      </c>
      <c r="T755" s="159">
        <f t="shared" si="1165"/>
        <v>14457.957849999999</v>
      </c>
      <c r="U755" s="148">
        <f t="shared" ref="U755:V755" si="1166">U759+U756</f>
        <v>-1905.8907200000001</v>
      </c>
      <c r="V755" s="159">
        <f t="shared" si="1166"/>
        <v>12552.067129999999</v>
      </c>
      <c r="W755" s="112">
        <f t="shared" ref="W755:X755" si="1167">W759+W756</f>
        <v>0</v>
      </c>
      <c r="X755" s="159">
        <f t="shared" si="1167"/>
        <v>12552.067129999999</v>
      </c>
      <c r="Y755" s="112">
        <f t="shared" ref="Y755:Z755" si="1168">Y759+Y756</f>
        <v>0</v>
      </c>
      <c r="Z755" s="159">
        <f t="shared" si="1168"/>
        <v>12552.067129999999</v>
      </c>
    </row>
    <row r="756" spans="1:26" ht="33" x14ac:dyDescent="0.25">
      <c r="A756" s="20" t="s">
        <v>286</v>
      </c>
      <c r="B756" s="17" t="s">
        <v>87</v>
      </c>
      <c r="C756" s="17" t="s">
        <v>16</v>
      </c>
      <c r="D756" s="37" t="s">
        <v>287</v>
      </c>
      <c r="E756" s="19" t="s">
        <v>58</v>
      </c>
      <c r="F756" s="126">
        <f t="shared" ref="F756:Y757" si="1169">F757</f>
        <v>7522</v>
      </c>
      <c r="G756" s="126">
        <f t="shared" si="1169"/>
        <v>600</v>
      </c>
      <c r="H756" s="126">
        <f t="shared" si="1169"/>
        <v>8122</v>
      </c>
      <c r="I756" s="126">
        <f t="shared" si="1169"/>
        <v>2207</v>
      </c>
      <c r="J756" s="126">
        <f t="shared" si="1169"/>
        <v>10329</v>
      </c>
      <c r="K756" s="112">
        <f t="shared" si="1169"/>
        <v>5372</v>
      </c>
      <c r="L756" s="126">
        <f t="shared" si="1169"/>
        <v>15701</v>
      </c>
      <c r="M756" s="112">
        <f t="shared" si="1169"/>
        <v>0</v>
      </c>
      <c r="N756" s="126">
        <f t="shared" si="1169"/>
        <v>15701</v>
      </c>
      <c r="O756" s="112">
        <f t="shared" si="1169"/>
        <v>597</v>
      </c>
      <c r="P756" s="126">
        <f t="shared" si="1169"/>
        <v>16298</v>
      </c>
      <c r="Q756" s="112">
        <f t="shared" si="1169"/>
        <v>0</v>
      </c>
      <c r="R756" s="130">
        <f t="shared" si="1169"/>
        <v>0</v>
      </c>
      <c r="S756" s="148">
        <f t="shared" si="1169"/>
        <v>12421.307849999999</v>
      </c>
      <c r="T756" s="159">
        <f t="shared" si="1169"/>
        <v>12421.307849999999</v>
      </c>
      <c r="U756" s="148">
        <f t="shared" si="1169"/>
        <v>-1905.8907200000001</v>
      </c>
      <c r="V756" s="159">
        <f t="shared" ref="U756:Z757" si="1170">V757</f>
        <v>10515.41713</v>
      </c>
      <c r="W756" s="112">
        <f t="shared" si="1169"/>
        <v>0</v>
      </c>
      <c r="X756" s="159">
        <f t="shared" si="1170"/>
        <v>10515.41713</v>
      </c>
      <c r="Y756" s="112">
        <f t="shared" si="1169"/>
        <v>0</v>
      </c>
      <c r="Z756" s="159">
        <f t="shared" si="1170"/>
        <v>10515.41713</v>
      </c>
    </row>
    <row r="757" spans="1:26" ht="16.5" x14ac:dyDescent="0.25">
      <c r="A757" s="20" t="s">
        <v>520</v>
      </c>
      <c r="B757" s="17" t="s">
        <v>87</v>
      </c>
      <c r="C757" s="17" t="s">
        <v>16</v>
      </c>
      <c r="D757" s="37" t="s">
        <v>287</v>
      </c>
      <c r="E757" s="17" t="s">
        <v>518</v>
      </c>
      <c r="F757" s="126">
        <f t="shared" si="1169"/>
        <v>7522</v>
      </c>
      <c r="G757" s="126">
        <f t="shared" si="1169"/>
        <v>600</v>
      </c>
      <c r="H757" s="126">
        <f t="shared" si="1169"/>
        <v>8122</v>
      </c>
      <c r="I757" s="126">
        <f t="shared" si="1169"/>
        <v>2207</v>
      </c>
      <c r="J757" s="126">
        <f t="shared" si="1169"/>
        <v>10329</v>
      </c>
      <c r="K757" s="112">
        <f t="shared" si="1169"/>
        <v>5372</v>
      </c>
      <c r="L757" s="126">
        <f t="shared" si="1169"/>
        <v>15701</v>
      </c>
      <c r="M757" s="112">
        <f t="shared" si="1169"/>
        <v>0</v>
      </c>
      <c r="N757" s="126">
        <f t="shared" si="1169"/>
        <v>15701</v>
      </c>
      <c r="O757" s="112">
        <f t="shared" si="1169"/>
        <v>597</v>
      </c>
      <c r="P757" s="126">
        <f t="shared" si="1169"/>
        <v>16298</v>
      </c>
      <c r="Q757" s="112">
        <f t="shared" si="1169"/>
        <v>0</v>
      </c>
      <c r="R757" s="130">
        <f t="shared" si="1169"/>
        <v>0</v>
      </c>
      <c r="S757" s="148">
        <f t="shared" si="1169"/>
        <v>12421.307849999999</v>
      </c>
      <c r="T757" s="159">
        <f t="shared" si="1169"/>
        <v>12421.307849999999</v>
      </c>
      <c r="U757" s="148">
        <f t="shared" si="1170"/>
        <v>-1905.8907200000001</v>
      </c>
      <c r="V757" s="159">
        <f t="shared" si="1170"/>
        <v>10515.41713</v>
      </c>
      <c r="W757" s="112">
        <f t="shared" si="1170"/>
        <v>0</v>
      </c>
      <c r="X757" s="159">
        <f t="shared" si="1170"/>
        <v>10515.41713</v>
      </c>
      <c r="Y757" s="112">
        <f t="shared" si="1170"/>
        <v>0</v>
      </c>
      <c r="Z757" s="159">
        <f t="shared" si="1170"/>
        <v>10515.41713</v>
      </c>
    </row>
    <row r="758" spans="1:26" ht="16.5" x14ac:dyDescent="0.25">
      <c r="A758" s="20" t="s">
        <v>521</v>
      </c>
      <c r="B758" s="17" t="s">
        <v>87</v>
      </c>
      <c r="C758" s="17" t="s">
        <v>16</v>
      </c>
      <c r="D758" s="37" t="s">
        <v>287</v>
      </c>
      <c r="E758" s="17" t="s">
        <v>519</v>
      </c>
      <c r="F758" s="112">
        <v>7522</v>
      </c>
      <c r="G758" s="122">
        <v>600</v>
      </c>
      <c r="H758" s="112">
        <f>F758+G758</f>
        <v>8122</v>
      </c>
      <c r="I758" s="122">
        <v>2207</v>
      </c>
      <c r="J758" s="112">
        <f>H758+I758</f>
        <v>10329</v>
      </c>
      <c r="K758" s="122">
        <v>5372</v>
      </c>
      <c r="L758" s="112">
        <f>J758+K758</f>
        <v>15701</v>
      </c>
      <c r="M758" s="112">
        <v>0</v>
      </c>
      <c r="N758" s="112">
        <f>L758+M758</f>
        <v>15701</v>
      </c>
      <c r="O758" s="112">
        <v>597</v>
      </c>
      <c r="P758" s="112">
        <f>N758+O758</f>
        <v>16298</v>
      </c>
      <c r="Q758" s="112">
        <v>0</v>
      </c>
      <c r="R758" s="145">
        <v>0</v>
      </c>
      <c r="S758" s="148">
        <v>12421.307849999999</v>
      </c>
      <c r="T758" s="148">
        <f>R758+S758</f>
        <v>12421.307849999999</v>
      </c>
      <c r="U758" s="148">
        <v>-1905.8907200000001</v>
      </c>
      <c r="V758" s="148">
        <f>T758+U758</f>
        <v>10515.41713</v>
      </c>
      <c r="W758" s="112">
        <v>0</v>
      </c>
      <c r="X758" s="148">
        <f>V758+W758</f>
        <v>10515.41713</v>
      </c>
      <c r="Y758" s="112">
        <v>0</v>
      </c>
      <c r="Z758" s="148">
        <f>X758+Y758</f>
        <v>10515.41713</v>
      </c>
    </row>
    <row r="759" spans="1:26" ht="49.5" x14ac:dyDescent="0.25">
      <c r="A759" s="20" t="s">
        <v>516</v>
      </c>
      <c r="B759" s="17" t="s">
        <v>87</v>
      </c>
      <c r="C759" s="17" t="s">
        <v>16</v>
      </c>
      <c r="D759" s="37" t="s">
        <v>288</v>
      </c>
      <c r="E759" s="19"/>
      <c r="F759" s="126">
        <f t="shared" ref="F759:Y760" si="1171">F760</f>
        <v>3985</v>
      </c>
      <c r="G759" s="126">
        <f t="shared" si="1171"/>
        <v>0</v>
      </c>
      <c r="H759" s="126">
        <f t="shared" si="1171"/>
        <v>3985</v>
      </c>
      <c r="I759" s="126">
        <f t="shared" si="1171"/>
        <v>0</v>
      </c>
      <c r="J759" s="126">
        <f t="shared" si="1171"/>
        <v>3985</v>
      </c>
      <c r="K759" s="112">
        <f t="shared" si="1171"/>
        <v>0</v>
      </c>
      <c r="L759" s="126">
        <f t="shared" si="1171"/>
        <v>3985</v>
      </c>
      <c r="M759" s="112">
        <f t="shared" si="1171"/>
        <v>0</v>
      </c>
      <c r="N759" s="126">
        <f t="shared" si="1171"/>
        <v>3985</v>
      </c>
      <c r="O759" s="112">
        <f t="shared" si="1171"/>
        <v>0</v>
      </c>
      <c r="P759" s="126">
        <f t="shared" si="1171"/>
        <v>3985</v>
      </c>
      <c r="Q759" s="112">
        <f t="shared" si="1171"/>
        <v>0</v>
      </c>
      <c r="R759" s="130">
        <f t="shared" si="1171"/>
        <v>0</v>
      </c>
      <c r="S759" s="149">
        <f t="shared" si="1171"/>
        <v>2036.65</v>
      </c>
      <c r="T759" s="161">
        <f t="shared" si="1171"/>
        <v>2036.65</v>
      </c>
      <c r="U759" s="149">
        <f t="shared" si="1171"/>
        <v>0</v>
      </c>
      <c r="V759" s="161">
        <f t="shared" ref="U759:Z760" si="1172">V760</f>
        <v>2036.65</v>
      </c>
      <c r="W759" s="149">
        <f t="shared" si="1171"/>
        <v>0</v>
      </c>
      <c r="X759" s="161">
        <f t="shared" si="1172"/>
        <v>2036.65</v>
      </c>
      <c r="Y759" s="149">
        <f t="shared" si="1171"/>
        <v>0</v>
      </c>
      <c r="Z759" s="161">
        <f t="shared" si="1172"/>
        <v>2036.65</v>
      </c>
    </row>
    <row r="760" spans="1:26" ht="16.5" x14ac:dyDescent="0.25">
      <c r="A760" s="20" t="s">
        <v>520</v>
      </c>
      <c r="B760" s="17" t="s">
        <v>87</v>
      </c>
      <c r="C760" s="17" t="s">
        <v>16</v>
      </c>
      <c r="D760" s="37" t="s">
        <v>288</v>
      </c>
      <c r="E760" s="17" t="s">
        <v>518</v>
      </c>
      <c r="F760" s="126">
        <f t="shared" si="1171"/>
        <v>3985</v>
      </c>
      <c r="G760" s="126">
        <f t="shared" si="1171"/>
        <v>0</v>
      </c>
      <c r="H760" s="126">
        <f t="shared" si="1171"/>
        <v>3985</v>
      </c>
      <c r="I760" s="126">
        <f t="shared" si="1171"/>
        <v>0</v>
      </c>
      <c r="J760" s="126">
        <f t="shared" si="1171"/>
        <v>3985</v>
      </c>
      <c r="K760" s="112">
        <f t="shared" si="1171"/>
        <v>0</v>
      </c>
      <c r="L760" s="126">
        <f t="shared" si="1171"/>
        <v>3985</v>
      </c>
      <c r="M760" s="112">
        <f t="shared" si="1171"/>
        <v>0</v>
      </c>
      <c r="N760" s="126">
        <f t="shared" si="1171"/>
        <v>3985</v>
      </c>
      <c r="O760" s="112">
        <f t="shared" si="1171"/>
        <v>0</v>
      </c>
      <c r="P760" s="126">
        <f t="shared" si="1171"/>
        <v>3985</v>
      </c>
      <c r="Q760" s="112">
        <f t="shared" si="1171"/>
        <v>0</v>
      </c>
      <c r="R760" s="130">
        <f t="shared" si="1171"/>
        <v>0</v>
      </c>
      <c r="S760" s="149">
        <f t="shared" si="1171"/>
        <v>2036.65</v>
      </c>
      <c r="T760" s="161">
        <f t="shared" si="1171"/>
        <v>2036.65</v>
      </c>
      <c r="U760" s="149">
        <f t="shared" si="1172"/>
        <v>0</v>
      </c>
      <c r="V760" s="161">
        <f t="shared" si="1172"/>
        <v>2036.65</v>
      </c>
      <c r="W760" s="149">
        <f t="shared" si="1172"/>
        <v>0</v>
      </c>
      <c r="X760" s="161">
        <f t="shared" si="1172"/>
        <v>2036.65</v>
      </c>
      <c r="Y760" s="149">
        <f t="shared" si="1172"/>
        <v>0</v>
      </c>
      <c r="Z760" s="161">
        <f t="shared" si="1172"/>
        <v>2036.65</v>
      </c>
    </row>
    <row r="761" spans="1:26" ht="16.5" x14ac:dyDescent="0.25">
      <c r="A761" s="20" t="s">
        <v>521</v>
      </c>
      <c r="B761" s="17" t="s">
        <v>87</v>
      </c>
      <c r="C761" s="17" t="s">
        <v>16</v>
      </c>
      <c r="D761" s="37" t="s">
        <v>288</v>
      </c>
      <c r="E761" s="17" t="s">
        <v>519</v>
      </c>
      <c r="F761" s="112">
        <v>3985</v>
      </c>
      <c r="G761" s="126">
        <v>0</v>
      </c>
      <c r="H761" s="112">
        <f>F761+G761</f>
        <v>3985</v>
      </c>
      <c r="I761" s="112">
        <v>0</v>
      </c>
      <c r="J761" s="112">
        <f>H761+I761</f>
        <v>3985</v>
      </c>
      <c r="K761" s="112">
        <v>0</v>
      </c>
      <c r="L761" s="112">
        <f>J761+K761</f>
        <v>3985</v>
      </c>
      <c r="M761" s="112">
        <v>0</v>
      </c>
      <c r="N761" s="112">
        <f>L761+M761</f>
        <v>3985</v>
      </c>
      <c r="O761" s="112">
        <v>0</v>
      </c>
      <c r="P761" s="112">
        <f>N761+O761</f>
        <v>3985</v>
      </c>
      <c r="Q761" s="112">
        <v>0</v>
      </c>
      <c r="R761" s="145">
        <v>0</v>
      </c>
      <c r="S761" s="149">
        <v>2036.65</v>
      </c>
      <c r="T761" s="149">
        <f>R761+S761</f>
        <v>2036.65</v>
      </c>
      <c r="U761" s="149">
        <v>0</v>
      </c>
      <c r="V761" s="149">
        <f>T761+U761</f>
        <v>2036.65</v>
      </c>
      <c r="W761" s="149">
        <v>0</v>
      </c>
      <c r="X761" s="149">
        <f>V761+W761</f>
        <v>2036.65</v>
      </c>
      <c r="Y761" s="149">
        <v>0</v>
      </c>
      <c r="Z761" s="149">
        <f>X761+Y761</f>
        <v>2036.65</v>
      </c>
    </row>
    <row r="762" spans="1:26" ht="17.25" x14ac:dyDescent="0.3">
      <c r="A762" s="15" t="s">
        <v>289</v>
      </c>
      <c r="B762" s="13" t="s">
        <v>87</v>
      </c>
      <c r="C762" s="13" t="s">
        <v>16</v>
      </c>
      <c r="D762" s="34" t="s">
        <v>290</v>
      </c>
      <c r="E762" s="13"/>
      <c r="F762" s="112"/>
      <c r="G762" s="126"/>
      <c r="H762" s="112"/>
      <c r="I762" s="112"/>
      <c r="J762" s="112"/>
      <c r="K762" s="112"/>
      <c r="L762" s="112"/>
      <c r="M762" s="112"/>
      <c r="N762" s="112"/>
      <c r="O762" s="112"/>
      <c r="P762" s="112"/>
      <c r="Q762" s="112"/>
      <c r="R762" s="94">
        <f t="shared" ref="R762:Z764" si="1173">R763</f>
        <v>0</v>
      </c>
      <c r="S762" s="151">
        <f t="shared" si="1173"/>
        <v>633.34995000000004</v>
      </c>
      <c r="T762" s="151">
        <f t="shared" si="1173"/>
        <v>633.34995000000004</v>
      </c>
      <c r="U762" s="151">
        <f t="shared" si="1173"/>
        <v>0</v>
      </c>
      <c r="V762" s="151">
        <f t="shared" si="1173"/>
        <v>633.34995000000004</v>
      </c>
      <c r="W762" s="94">
        <f t="shared" si="1173"/>
        <v>0</v>
      </c>
      <c r="X762" s="151">
        <f t="shared" si="1173"/>
        <v>633.34995000000004</v>
      </c>
      <c r="Y762" s="94">
        <f t="shared" si="1173"/>
        <v>0</v>
      </c>
      <c r="Z762" s="151">
        <f t="shared" si="1173"/>
        <v>633.34995000000004</v>
      </c>
    </row>
    <row r="763" spans="1:26" ht="33" x14ac:dyDescent="0.25">
      <c r="A763" s="30" t="s">
        <v>365</v>
      </c>
      <c r="B763" s="27" t="s">
        <v>87</v>
      </c>
      <c r="C763" s="27" t="s">
        <v>16</v>
      </c>
      <c r="D763" s="42" t="s">
        <v>366</v>
      </c>
      <c r="E763" s="29" t="s">
        <v>58</v>
      </c>
      <c r="F763" s="112"/>
      <c r="G763" s="126"/>
      <c r="H763" s="112"/>
      <c r="I763" s="112"/>
      <c r="J763" s="112"/>
      <c r="K763" s="112"/>
      <c r="L763" s="112"/>
      <c r="M763" s="112"/>
      <c r="N763" s="112"/>
      <c r="O763" s="112"/>
      <c r="P763" s="112"/>
      <c r="Q763" s="112"/>
      <c r="R763" s="96">
        <f t="shared" si="1173"/>
        <v>0</v>
      </c>
      <c r="S763" s="154">
        <f t="shared" si="1173"/>
        <v>633.34995000000004</v>
      </c>
      <c r="T763" s="154">
        <f t="shared" si="1173"/>
        <v>633.34995000000004</v>
      </c>
      <c r="U763" s="154">
        <f t="shared" si="1173"/>
        <v>0</v>
      </c>
      <c r="V763" s="154">
        <f t="shared" si="1173"/>
        <v>633.34995000000004</v>
      </c>
      <c r="W763" s="96">
        <f t="shared" si="1173"/>
        <v>0</v>
      </c>
      <c r="X763" s="154">
        <f t="shared" si="1173"/>
        <v>633.34995000000004</v>
      </c>
      <c r="Y763" s="96">
        <f t="shared" si="1173"/>
        <v>0</v>
      </c>
      <c r="Z763" s="154">
        <f t="shared" si="1173"/>
        <v>633.34995000000004</v>
      </c>
    </row>
    <row r="764" spans="1:26" ht="16.5" x14ac:dyDescent="0.25">
      <c r="A764" s="20" t="s">
        <v>520</v>
      </c>
      <c r="B764" s="17" t="s">
        <v>87</v>
      </c>
      <c r="C764" s="17" t="s">
        <v>16</v>
      </c>
      <c r="D764" s="37" t="s">
        <v>366</v>
      </c>
      <c r="E764" s="17" t="s">
        <v>518</v>
      </c>
      <c r="F764" s="112"/>
      <c r="G764" s="126"/>
      <c r="H764" s="112"/>
      <c r="I764" s="112"/>
      <c r="J764" s="112"/>
      <c r="K764" s="112"/>
      <c r="L764" s="112"/>
      <c r="M764" s="112"/>
      <c r="N764" s="112"/>
      <c r="O764" s="112"/>
      <c r="P764" s="112"/>
      <c r="Q764" s="112"/>
      <c r="R764" s="129">
        <f t="shared" si="1173"/>
        <v>0</v>
      </c>
      <c r="S764" s="152">
        <f t="shared" si="1173"/>
        <v>633.34995000000004</v>
      </c>
      <c r="T764" s="152">
        <f t="shared" si="1173"/>
        <v>633.34995000000004</v>
      </c>
      <c r="U764" s="152">
        <f t="shared" si="1173"/>
        <v>0</v>
      </c>
      <c r="V764" s="152">
        <f t="shared" si="1173"/>
        <v>633.34995000000004</v>
      </c>
      <c r="W764" s="95">
        <f t="shared" si="1173"/>
        <v>0</v>
      </c>
      <c r="X764" s="152">
        <f t="shared" si="1173"/>
        <v>633.34995000000004</v>
      </c>
      <c r="Y764" s="95">
        <f t="shared" si="1173"/>
        <v>0</v>
      </c>
      <c r="Z764" s="152">
        <f t="shared" si="1173"/>
        <v>633.34995000000004</v>
      </c>
    </row>
    <row r="765" spans="1:26" ht="16.5" x14ac:dyDescent="0.25">
      <c r="A765" s="20" t="s">
        <v>521</v>
      </c>
      <c r="B765" s="17" t="s">
        <v>87</v>
      </c>
      <c r="C765" s="17" t="s">
        <v>16</v>
      </c>
      <c r="D765" s="37" t="s">
        <v>366</v>
      </c>
      <c r="E765" s="17" t="s">
        <v>519</v>
      </c>
      <c r="F765" s="112"/>
      <c r="G765" s="126"/>
      <c r="H765" s="112"/>
      <c r="I765" s="112"/>
      <c r="J765" s="112"/>
      <c r="K765" s="112"/>
      <c r="L765" s="112"/>
      <c r="M765" s="112"/>
      <c r="N765" s="112"/>
      <c r="O765" s="112"/>
      <c r="P765" s="112"/>
      <c r="Q765" s="112"/>
      <c r="R765" s="129">
        <f>P765+Q765</f>
        <v>0</v>
      </c>
      <c r="S765" s="152">
        <v>633.34995000000004</v>
      </c>
      <c r="T765" s="152">
        <f>R765+S765</f>
        <v>633.34995000000004</v>
      </c>
      <c r="U765" s="152">
        <v>0</v>
      </c>
      <c r="V765" s="152">
        <f>T765+U765</f>
        <v>633.34995000000004</v>
      </c>
      <c r="W765" s="95">
        <v>0</v>
      </c>
      <c r="X765" s="152">
        <f>V765+W765</f>
        <v>633.34995000000004</v>
      </c>
      <c r="Y765" s="95">
        <v>0</v>
      </c>
      <c r="Z765" s="152">
        <f>X765+Y765</f>
        <v>633.34995000000004</v>
      </c>
    </row>
    <row r="766" spans="1:26" ht="44.45" customHeight="1" x14ac:dyDescent="0.25">
      <c r="A766" s="44" t="s">
        <v>441</v>
      </c>
      <c r="B766" s="45" t="s">
        <v>87</v>
      </c>
      <c r="C766" s="45" t="s">
        <v>16</v>
      </c>
      <c r="D766" s="46" t="s">
        <v>291</v>
      </c>
      <c r="E766" s="47"/>
      <c r="F766" s="137">
        <f t="shared" ref="F766:R766" si="1174">F767+F771</f>
        <v>107379</v>
      </c>
      <c r="G766" s="137">
        <f t="shared" si="1174"/>
        <v>13200</v>
      </c>
      <c r="H766" s="137">
        <f t="shared" si="1174"/>
        <v>120579</v>
      </c>
      <c r="I766" s="137">
        <f t="shared" si="1174"/>
        <v>0</v>
      </c>
      <c r="J766" s="137">
        <f t="shared" si="1174"/>
        <v>120579</v>
      </c>
      <c r="K766" s="132">
        <f t="shared" si="1174"/>
        <v>0</v>
      </c>
      <c r="L766" s="137">
        <f t="shared" si="1174"/>
        <v>120579</v>
      </c>
      <c r="M766" s="132">
        <f t="shared" si="1174"/>
        <v>0</v>
      </c>
      <c r="N766" s="137">
        <f t="shared" si="1174"/>
        <v>120579</v>
      </c>
      <c r="O766" s="132">
        <f t="shared" si="1174"/>
        <v>0</v>
      </c>
      <c r="P766" s="137">
        <f t="shared" si="1174"/>
        <v>120579</v>
      </c>
      <c r="Q766" s="132">
        <f t="shared" si="1174"/>
        <v>0</v>
      </c>
      <c r="R766" s="138">
        <f t="shared" si="1174"/>
        <v>0</v>
      </c>
      <c r="S766" s="139">
        <f t="shared" ref="S766:X766" si="1175">S767+S771+S776</f>
        <v>70023.779779999997</v>
      </c>
      <c r="T766" s="139">
        <f t="shared" si="1175"/>
        <v>70023.779779999997</v>
      </c>
      <c r="U766" s="139">
        <f t="shared" si="1175"/>
        <v>0</v>
      </c>
      <c r="V766" s="139">
        <f t="shared" si="1175"/>
        <v>70023.779779999997</v>
      </c>
      <c r="W766" s="132">
        <f t="shared" si="1175"/>
        <v>0</v>
      </c>
      <c r="X766" s="139">
        <f t="shared" si="1175"/>
        <v>70023.779779999997</v>
      </c>
      <c r="Y766" s="132">
        <f t="shared" ref="Y766:Z766" si="1176">Y767+Y771+Y776</f>
        <v>0</v>
      </c>
      <c r="Z766" s="139">
        <f t="shared" si="1176"/>
        <v>70023.779779999997</v>
      </c>
    </row>
    <row r="767" spans="1:26" ht="17.25" x14ac:dyDescent="0.3">
      <c r="A767" s="12" t="s">
        <v>292</v>
      </c>
      <c r="B767" s="13" t="s">
        <v>87</v>
      </c>
      <c r="C767" s="13" t="s">
        <v>16</v>
      </c>
      <c r="D767" s="14" t="s">
        <v>293</v>
      </c>
      <c r="E767" s="24"/>
      <c r="F767" s="140">
        <f t="shared" ref="F767:Y769" si="1177">F768</f>
        <v>87646</v>
      </c>
      <c r="G767" s="140">
        <f t="shared" si="1177"/>
        <v>0</v>
      </c>
      <c r="H767" s="140">
        <f t="shared" si="1177"/>
        <v>87646</v>
      </c>
      <c r="I767" s="140">
        <f t="shared" si="1177"/>
        <v>0</v>
      </c>
      <c r="J767" s="140">
        <f t="shared" si="1177"/>
        <v>87646</v>
      </c>
      <c r="K767" s="133">
        <f t="shared" si="1177"/>
        <v>0</v>
      </c>
      <c r="L767" s="140">
        <f t="shared" si="1177"/>
        <v>87646</v>
      </c>
      <c r="M767" s="133">
        <f t="shared" si="1177"/>
        <v>0</v>
      </c>
      <c r="N767" s="140">
        <f t="shared" si="1177"/>
        <v>87646</v>
      </c>
      <c r="O767" s="133">
        <f t="shared" si="1177"/>
        <v>0</v>
      </c>
      <c r="P767" s="140">
        <f t="shared" si="1177"/>
        <v>87646</v>
      </c>
      <c r="Q767" s="133">
        <f t="shared" si="1177"/>
        <v>0</v>
      </c>
      <c r="R767" s="141">
        <f t="shared" si="1177"/>
        <v>0</v>
      </c>
      <c r="S767" s="133">
        <f t="shared" si="1177"/>
        <v>58431</v>
      </c>
      <c r="T767" s="140">
        <f t="shared" si="1177"/>
        <v>58431</v>
      </c>
      <c r="U767" s="133">
        <f t="shared" si="1177"/>
        <v>0</v>
      </c>
      <c r="V767" s="140">
        <f t="shared" ref="U767:Z769" si="1178">V768</f>
        <v>58431</v>
      </c>
      <c r="W767" s="133">
        <f t="shared" si="1177"/>
        <v>0</v>
      </c>
      <c r="X767" s="140">
        <f t="shared" si="1178"/>
        <v>58431</v>
      </c>
      <c r="Y767" s="133">
        <f t="shared" si="1177"/>
        <v>0</v>
      </c>
      <c r="Z767" s="140">
        <f t="shared" si="1178"/>
        <v>58431</v>
      </c>
    </row>
    <row r="768" spans="1:26" ht="16.5" x14ac:dyDescent="0.25">
      <c r="A768" s="26" t="s">
        <v>294</v>
      </c>
      <c r="B768" s="17" t="s">
        <v>87</v>
      </c>
      <c r="C768" s="17" t="s">
        <v>16</v>
      </c>
      <c r="D768" s="28" t="s">
        <v>295</v>
      </c>
      <c r="E768" s="19"/>
      <c r="F768" s="143">
        <f t="shared" si="1177"/>
        <v>87646</v>
      </c>
      <c r="G768" s="143">
        <f t="shared" si="1177"/>
        <v>0</v>
      </c>
      <c r="H768" s="143">
        <f t="shared" si="1177"/>
        <v>87646</v>
      </c>
      <c r="I768" s="143">
        <f t="shared" si="1177"/>
        <v>0</v>
      </c>
      <c r="J768" s="143">
        <f t="shared" si="1177"/>
        <v>87646</v>
      </c>
      <c r="K768" s="111">
        <f t="shared" si="1177"/>
        <v>0</v>
      </c>
      <c r="L768" s="143">
        <f t="shared" si="1177"/>
        <v>87646</v>
      </c>
      <c r="M768" s="111">
        <f t="shared" si="1177"/>
        <v>0</v>
      </c>
      <c r="N768" s="143">
        <f t="shared" si="1177"/>
        <v>87646</v>
      </c>
      <c r="O768" s="111">
        <f t="shared" si="1177"/>
        <v>0</v>
      </c>
      <c r="P768" s="143">
        <f t="shared" si="1177"/>
        <v>87646</v>
      </c>
      <c r="Q768" s="111">
        <f t="shared" si="1177"/>
        <v>0</v>
      </c>
      <c r="R768" s="144">
        <f t="shared" si="1177"/>
        <v>0</v>
      </c>
      <c r="S768" s="111">
        <f t="shared" si="1177"/>
        <v>58431</v>
      </c>
      <c r="T768" s="143">
        <f t="shared" si="1177"/>
        <v>58431</v>
      </c>
      <c r="U768" s="111">
        <f t="shared" si="1178"/>
        <v>0</v>
      </c>
      <c r="V768" s="143">
        <f t="shared" si="1178"/>
        <v>58431</v>
      </c>
      <c r="W768" s="111">
        <f t="shared" si="1178"/>
        <v>0</v>
      </c>
      <c r="X768" s="143">
        <f t="shared" si="1178"/>
        <v>58431</v>
      </c>
      <c r="Y768" s="111">
        <f t="shared" si="1178"/>
        <v>0</v>
      </c>
      <c r="Z768" s="143">
        <f t="shared" si="1178"/>
        <v>58431</v>
      </c>
    </row>
    <row r="769" spans="1:26" ht="16.5" x14ac:dyDescent="0.25">
      <c r="A769" s="20" t="s">
        <v>520</v>
      </c>
      <c r="B769" s="17" t="s">
        <v>87</v>
      </c>
      <c r="C769" s="17" t="s">
        <v>16</v>
      </c>
      <c r="D769" s="18" t="s">
        <v>295</v>
      </c>
      <c r="E769" s="17" t="s">
        <v>518</v>
      </c>
      <c r="F769" s="126">
        <f t="shared" si="1177"/>
        <v>87646</v>
      </c>
      <c r="G769" s="126">
        <f t="shared" si="1177"/>
        <v>0</v>
      </c>
      <c r="H769" s="126">
        <f t="shared" si="1177"/>
        <v>87646</v>
      </c>
      <c r="I769" s="126">
        <f t="shared" si="1177"/>
        <v>0</v>
      </c>
      <c r="J769" s="126">
        <f t="shared" si="1177"/>
        <v>87646</v>
      </c>
      <c r="K769" s="112">
        <f t="shared" si="1177"/>
        <v>0</v>
      </c>
      <c r="L769" s="126">
        <f t="shared" si="1177"/>
        <v>87646</v>
      </c>
      <c r="M769" s="112">
        <f t="shared" si="1177"/>
        <v>0</v>
      </c>
      <c r="N769" s="126">
        <f t="shared" si="1177"/>
        <v>87646</v>
      </c>
      <c r="O769" s="112">
        <f t="shared" si="1177"/>
        <v>0</v>
      </c>
      <c r="P769" s="126">
        <f t="shared" si="1177"/>
        <v>87646</v>
      </c>
      <c r="Q769" s="112">
        <f t="shared" si="1177"/>
        <v>0</v>
      </c>
      <c r="R769" s="130">
        <f t="shared" si="1177"/>
        <v>0</v>
      </c>
      <c r="S769" s="112">
        <f t="shared" si="1177"/>
        <v>58431</v>
      </c>
      <c r="T769" s="126">
        <f t="shared" si="1177"/>
        <v>58431</v>
      </c>
      <c r="U769" s="112">
        <f t="shared" si="1178"/>
        <v>0</v>
      </c>
      <c r="V769" s="126">
        <f t="shared" si="1178"/>
        <v>58431</v>
      </c>
      <c r="W769" s="112">
        <f t="shared" si="1178"/>
        <v>0</v>
      </c>
      <c r="X769" s="126">
        <f t="shared" si="1178"/>
        <v>58431</v>
      </c>
      <c r="Y769" s="112">
        <f t="shared" si="1178"/>
        <v>0</v>
      </c>
      <c r="Z769" s="126">
        <f t="shared" si="1178"/>
        <v>58431</v>
      </c>
    </row>
    <row r="770" spans="1:26" ht="16.5" x14ac:dyDescent="0.25">
      <c r="A770" s="20" t="s">
        <v>521</v>
      </c>
      <c r="B770" s="17" t="s">
        <v>87</v>
      </c>
      <c r="C770" s="17" t="s">
        <v>16</v>
      </c>
      <c r="D770" s="18" t="s">
        <v>295</v>
      </c>
      <c r="E770" s="17" t="s">
        <v>519</v>
      </c>
      <c r="F770" s="112">
        <v>87646</v>
      </c>
      <c r="G770" s="126">
        <v>0</v>
      </c>
      <c r="H770" s="112">
        <f>F770+G770</f>
        <v>87646</v>
      </c>
      <c r="I770" s="112">
        <v>0</v>
      </c>
      <c r="J770" s="112">
        <f>H770+I770</f>
        <v>87646</v>
      </c>
      <c r="K770" s="112">
        <v>0</v>
      </c>
      <c r="L770" s="112">
        <f>J770+K770</f>
        <v>87646</v>
      </c>
      <c r="M770" s="112">
        <v>0</v>
      </c>
      <c r="N770" s="112">
        <f>L770+M770</f>
        <v>87646</v>
      </c>
      <c r="O770" s="112">
        <v>0</v>
      </c>
      <c r="P770" s="112">
        <f>N770+O770</f>
        <v>87646</v>
      </c>
      <c r="Q770" s="112">
        <v>0</v>
      </c>
      <c r="R770" s="145">
        <v>0</v>
      </c>
      <c r="S770" s="112">
        <v>58431</v>
      </c>
      <c r="T770" s="112">
        <f>R770+S770</f>
        <v>58431</v>
      </c>
      <c r="U770" s="112">
        <v>0</v>
      </c>
      <c r="V770" s="112">
        <f>T770+U770</f>
        <v>58431</v>
      </c>
      <c r="W770" s="112">
        <v>0</v>
      </c>
      <c r="X770" s="112">
        <f>V770+W770</f>
        <v>58431</v>
      </c>
      <c r="Y770" s="112">
        <v>0</v>
      </c>
      <c r="Z770" s="112">
        <f>X770+Y770</f>
        <v>58431</v>
      </c>
    </row>
    <row r="771" spans="1:26" ht="34.5" x14ac:dyDescent="0.3">
      <c r="A771" s="12" t="s">
        <v>112</v>
      </c>
      <c r="B771" s="13" t="s">
        <v>87</v>
      </c>
      <c r="C771" s="13" t="s">
        <v>16</v>
      </c>
      <c r="D771" s="14" t="s">
        <v>296</v>
      </c>
      <c r="E771" s="19"/>
      <c r="F771" s="140">
        <f t="shared" ref="F771:Y774" si="1179">F772</f>
        <v>19733</v>
      </c>
      <c r="G771" s="140">
        <f t="shared" si="1179"/>
        <v>13200</v>
      </c>
      <c r="H771" s="140">
        <f t="shared" si="1179"/>
        <v>32933</v>
      </c>
      <c r="I771" s="140">
        <f t="shared" si="1179"/>
        <v>0</v>
      </c>
      <c r="J771" s="140">
        <f t="shared" si="1179"/>
        <v>32933</v>
      </c>
      <c r="K771" s="133">
        <f t="shared" si="1179"/>
        <v>0</v>
      </c>
      <c r="L771" s="140">
        <f t="shared" si="1179"/>
        <v>32933</v>
      </c>
      <c r="M771" s="133">
        <f t="shared" si="1179"/>
        <v>0</v>
      </c>
      <c r="N771" s="140">
        <f t="shared" si="1179"/>
        <v>32933</v>
      </c>
      <c r="O771" s="133">
        <f t="shared" si="1179"/>
        <v>0</v>
      </c>
      <c r="P771" s="140">
        <f t="shared" si="1179"/>
        <v>32933</v>
      </c>
      <c r="Q771" s="133">
        <f t="shared" si="1179"/>
        <v>0</v>
      </c>
      <c r="R771" s="141">
        <f t="shared" si="1179"/>
        <v>0</v>
      </c>
      <c r="S771" s="142">
        <f t="shared" si="1179"/>
        <v>8516.51577</v>
      </c>
      <c r="T771" s="158">
        <f t="shared" si="1179"/>
        <v>8516.51577</v>
      </c>
      <c r="U771" s="142">
        <f t="shared" si="1179"/>
        <v>0</v>
      </c>
      <c r="V771" s="158">
        <f t="shared" ref="U771:Z774" si="1180">V772</f>
        <v>8516.51577</v>
      </c>
      <c r="W771" s="133">
        <f t="shared" si="1179"/>
        <v>0</v>
      </c>
      <c r="X771" s="158">
        <f t="shared" si="1180"/>
        <v>8516.51577</v>
      </c>
      <c r="Y771" s="133">
        <f t="shared" si="1179"/>
        <v>0</v>
      </c>
      <c r="Z771" s="158">
        <f t="shared" si="1180"/>
        <v>8516.51577</v>
      </c>
    </row>
    <row r="772" spans="1:26" ht="33" x14ac:dyDescent="0.25">
      <c r="A772" s="26" t="s">
        <v>297</v>
      </c>
      <c r="B772" s="17" t="s">
        <v>87</v>
      </c>
      <c r="C772" s="17" t="s">
        <v>16</v>
      </c>
      <c r="D772" s="28" t="s">
        <v>298</v>
      </c>
      <c r="E772" s="19"/>
      <c r="F772" s="143">
        <f t="shared" si="1179"/>
        <v>19733</v>
      </c>
      <c r="G772" s="143">
        <f t="shared" si="1179"/>
        <v>13200</v>
      </c>
      <c r="H772" s="143">
        <f t="shared" si="1179"/>
        <v>32933</v>
      </c>
      <c r="I772" s="143">
        <f t="shared" si="1179"/>
        <v>0</v>
      </c>
      <c r="J772" s="143">
        <f t="shared" si="1179"/>
        <v>32933</v>
      </c>
      <c r="K772" s="111">
        <f t="shared" si="1179"/>
        <v>0</v>
      </c>
      <c r="L772" s="143">
        <f t="shared" si="1179"/>
        <v>32933</v>
      </c>
      <c r="M772" s="111">
        <f t="shared" si="1179"/>
        <v>0</v>
      </c>
      <c r="N772" s="143">
        <f t="shared" si="1179"/>
        <v>32933</v>
      </c>
      <c r="O772" s="111">
        <f t="shared" si="1179"/>
        <v>0</v>
      </c>
      <c r="P772" s="143">
        <f t="shared" si="1179"/>
        <v>32933</v>
      </c>
      <c r="Q772" s="111">
        <f t="shared" si="1179"/>
        <v>0</v>
      </c>
      <c r="R772" s="144">
        <f t="shared" si="1179"/>
        <v>0</v>
      </c>
      <c r="S772" s="147">
        <f t="shared" si="1179"/>
        <v>8516.51577</v>
      </c>
      <c r="T772" s="160">
        <f t="shared" si="1179"/>
        <v>8516.51577</v>
      </c>
      <c r="U772" s="147">
        <f t="shared" si="1180"/>
        <v>0</v>
      </c>
      <c r="V772" s="160">
        <f t="shared" si="1180"/>
        <v>8516.51577</v>
      </c>
      <c r="W772" s="111">
        <f t="shared" si="1180"/>
        <v>0</v>
      </c>
      <c r="X772" s="160">
        <f t="shared" si="1180"/>
        <v>8516.51577</v>
      </c>
      <c r="Y772" s="111">
        <f t="shared" si="1180"/>
        <v>0</v>
      </c>
      <c r="Z772" s="160">
        <f t="shared" si="1180"/>
        <v>8516.51577</v>
      </c>
    </row>
    <row r="773" spans="1:26" ht="33" x14ac:dyDescent="0.25">
      <c r="A773" s="20" t="s">
        <v>299</v>
      </c>
      <c r="B773" s="17" t="s">
        <v>87</v>
      </c>
      <c r="C773" s="17" t="s">
        <v>16</v>
      </c>
      <c r="D773" s="18" t="s">
        <v>300</v>
      </c>
      <c r="E773" s="19"/>
      <c r="F773" s="126">
        <f t="shared" si="1179"/>
        <v>19733</v>
      </c>
      <c r="G773" s="126">
        <f t="shared" si="1179"/>
        <v>13200</v>
      </c>
      <c r="H773" s="126">
        <f t="shared" si="1179"/>
        <v>32933</v>
      </c>
      <c r="I773" s="126">
        <f t="shared" si="1179"/>
        <v>0</v>
      </c>
      <c r="J773" s="126">
        <f t="shared" si="1179"/>
        <v>32933</v>
      </c>
      <c r="K773" s="112">
        <f t="shared" si="1179"/>
        <v>0</v>
      </c>
      <c r="L773" s="126">
        <f t="shared" si="1179"/>
        <v>32933</v>
      </c>
      <c r="M773" s="112">
        <f t="shared" si="1179"/>
        <v>0</v>
      </c>
      <c r="N773" s="126">
        <f t="shared" si="1179"/>
        <v>32933</v>
      </c>
      <c r="O773" s="112">
        <f t="shared" si="1179"/>
        <v>0</v>
      </c>
      <c r="P773" s="126">
        <f t="shared" si="1179"/>
        <v>32933</v>
      </c>
      <c r="Q773" s="112">
        <f t="shared" si="1179"/>
        <v>0</v>
      </c>
      <c r="R773" s="130">
        <f t="shared" si="1179"/>
        <v>0</v>
      </c>
      <c r="S773" s="148">
        <f t="shared" si="1179"/>
        <v>8516.51577</v>
      </c>
      <c r="T773" s="159">
        <f t="shared" si="1179"/>
        <v>8516.51577</v>
      </c>
      <c r="U773" s="148">
        <f t="shared" si="1180"/>
        <v>0</v>
      </c>
      <c r="V773" s="159">
        <f t="shared" si="1180"/>
        <v>8516.51577</v>
      </c>
      <c r="W773" s="112">
        <f t="shared" si="1180"/>
        <v>0</v>
      </c>
      <c r="X773" s="159">
        <f t="shared" si="1180"/>
        <v>8516.51577</v>
      </c>
      <c r="Y773" s="112">
        <f t="shared" si="1180"/>
        <v>0</v>
      </c>
      <c r="Z773" s="159">
        <f t="shared" si="1180"/>
        <v>8516.51577</v>
      </c>
    </row>
    <row r="774" spans="1:26" ht="16.5" x14ac:dyDescent="0.25">
      <c r="A774" s="20" t="s">
        <v>520</v>
      </c>
      <c r="B774" s="17" t="s">
        <v>87</v>
      </c>
      <c r="C774" s="17" t="s">
        <v>16</v>
      </c>
      <c r="D774" s="18" t="s">
        <v>300</v>
      </c>
      <c r="E774" s="17" t="s">
        <v>518</v>
      </c>
      <c r="F774" s="126">
        <f t="shared" si="1179"/>
        <v>19733</v>
      </c>
      <c r="G774" s="126">
        <f t="shared" si="1179"/>
        <v>13200</v>
      </c>
      <c r="H774" s="126">
        <f t="shared" si="1179"/>
        <v>32933</v>
      </c>
      <c r="I774" s="126">
        <f t="shared" si="1179"/>
        <v>0</v>
      </c>
      <c r="J774" s="126">
        <f t="shared" si="1179"/>
        <v>32933</v>
      </c>
      <c r="K774" s="112">
        <f t="shared" si="1179"/>
        <v>0</v>
      </c>
      <c r="L774" s="126">
        <f t="shared" si="1179"/>
        <v>32933</v>
      </c>
      <c r="M774" s="112">
        <f t="shared" si="1179"/>
        <v>0</v>
      </c>
      <c r="N774" s="126">
        <f t="shared" si="1179"/>
        <v>32933</v>
      </c>
      <c r="O774" s="112">
        <f t="shared" si="1179"/>
        <v>0</v>
      </c>
      <c r="P774" s="126">
        <f t="shared" si="1179"/>
        <v>32933</v>
      </c>
      <c r="Q774" s="112">
        <f t="shared" si="1179"/>
        <v>0</v>
      </c>
      <c r="R774" s="130">
        <f t="shared" si="1179"/>
        <v>0</v>
      </c>
      <c r="S774" s="148">
        <f t="shared" si="1179"/>
        <v>8516.51577</v>
      </c>
      <c r="T774" s="159">
        <f t="shared" si="1179"/>
        <v>8516.51577</v>
      </c>
      <c r="U774" s="148">
        <f t="shared" si="1180"/>
        <v>0</v>
      </c>
      <c r="V774" s="159">
        <f t="shared" si="1180"/>
        <v>8516.51577</v>
      </c>
      <c r="W774" s="112">
        <f t="shared" si="1180"/>
        <v>0</v>
      </c>
      <c r="X774" s="159">
        <f t="shared" si="1180"/>
        <v>8516.51577</v>
      </c>
      <c r="Y774" s="112">
        <f t="shared" si="1180"/>
        <v>0</v>
      </c>
      <c r="Z774" s="159">
        <f t="shared" si="1180"/>
        <v>8516.51577</v>
      </c>
    </row>
    <row r="775" spans="1:26" ht="16.5" x14ac:dyDescent="0.25">
      <c r="A775" s="20" t="s">
        <v>521</v>
      </c>
      <c r="B775" s="17" t="s">
        <v>87</v>
      </c>
      <c r="C775" s="17" t="s">
        <v>16</v>
      </c>
      <c r="D775" s="18" t="s">
        <v>300</v>
      </c>
      <c r="E775" s="17" t="s">
        <v>519</v>
      </c>
      <c r="F775" s="112">
        <v>19733</v>
      </c>
      <c r="G775" s="122">
        <v>13200</v>
      </c>
      <c r="H775" s="112">
        <f>F775+G775</f>
        <v>32933</v>
      </c>
      <c r="I775" s="112">
        <v>0</v>
      </c>
      <c r="J775" s="112">
        <f>H775+I775</f>
        <v>32933</v>
      </c>
      <c r="K775" s="112">
        <v>0</v>
      </c>
      <c r="L775" s="112">
        <f>J775+K775</f>
        <v>32933</v>
      </c>
      <c r="M775" s="112">
        <v>0</v>
      </c>
      <c r="N775" s="112">
        <f>L775+M775</f>
        <v>32933</v>
      </c>
      <c r="O775" s="112">
        <v>0</v>
      </c>
      <c r="P775" s="112">
        <f>N775+O775</f>
        <v>32933</v>
      </c>
      <c r="Q775" s="112">
        <v>0</v>
      </c>
      <c r="R775" s="145">
        <v>0</v>
      </c>
      <c r="S775" s="148">
        <v>8516.51577</v>
      </c>
      <c r="T775" s="148">
        <f>R775+S775</f>
        <v>8516.51577</v>
      </c>
      <c r="U775" s="148">
        <v>0</v>
      </c>
      <c r="V775" s="148">
        <f>T775+U775</f>
        <v>8516.51577</v>
      </c>
      <c r="W775" s="112">
        <v>0</v>
      </c>
      <c r="X775" s="148">
        <f>V775+W775</f>
        <v>8516.51577</v>
      </c>
      <c r="Y775" s="112">
        <v>0</v>
      </c>
      <c r="Z775" s="148">
        <f>X775+Y775</f>
        <v>8516.51577</v>
      </c>
    </row>
    <row r="776" spans="1:26" ht="34.5" x14ac:dyDescent="0.3">
      <c r="A776" s="41" t="s">
        <v>394</v>
      </c>
      <c r="B776" s="13" t="s">
        <v>87</v>
      </c>
      <c r="C776" s="13" t="s">
        <v>16</v>
      </c>
      <c r="D776" s="14" t="s">
        <v>395</v>
      </c>
      <c r="E776" s="19"/>
      <c r="F776" s="112"/>
      <c r="G776" s="122"/>
      <c r="H776" s="112"/>
      <c r="I776" s="112"/>
      <c r="J776" s="112"/>
      <c r="K776" s="112"/>
      <c r="L776" s="112"/>
      <c r="M776" s="112"/>
      <c r="N776" s="112"/>
      <c r="O776" s="112"/>
      <c r="P776" s="112"/>
      <c r="Q776" s="112"/>
      <c r="R776" s="94">
        <f t="shared" ref="R776:Z777" si="1181">R777</f>
        <v>0</v>
      </c>
      <c r="S776" s="151">
        <f t="shared" si="1181"/>
        <v>3076.2640099999999</v>
      </c>
      <c r="T776" s="151">
        <f t="shared" si="1181"/>
        <v>3076.2640099999999</v>
      </c>
      <c r="U776" s="151">
        <f t="shared" si="1181"/>
        <v>0</v>
      </c>
      <c r="V776" s="151">
        <f t="shared" si="1181"/>
        <v>3076.2640099999999</v>
      </c>
      <c r="W776" s="94">
        <f t="shared" si="1181"/>
        <v>0</v>
      </c>
      <c r="X776" s="151">
        <f t="shared" si="1181"/>
        <v>3076.2640099999999</v>
      </c>
      <c r="Y776" s="94">
        <f t="shared" si="1181"/>
        <v>0</v>
      </c>
      <c r="Z776" s="151">
        <f t="shared" si="1181"/>
        <v>3076.2640099999999</v>
      </c>
    </row>
    <row r="777" spans="1:26" ht="16.5" x14ac:dyDescent="0.25">
      <c r="A777" s="20" t="s">
        <v>520</v>
      </c>
      <c r="B777" s="17" t="s">
        <v>87</v>
      </c>
      <c r="C777" s="17" t="s">
        <v>16</v>
      </c>
      <c r="D777" s="18" t="s">
        <v>395</v>
      </c>
      <c r="E777" s="17" t="s">
        <v>518</v>
      </c>
      <c r="F777" s="112"/>
      <c r="G777" s="122"/>
      <c r="H777" s="112"/>
      <c r="I777" s="112"/>
      <c r="J777" s="112"/>
      <c r="K777" s="112"/>
      <c r="L777" s="112"/>
      <c r="M777" s="112"/>
      <c r="N777" s="112"/>
      <c r="O777" s="112"/>
      <c r="P777" s="112"/>
      <c r="Q777" s="112"/>
      <c r="R777" s="129">
        <f t="shared" si="1181"/>
        <v>0</v>
      </c>
      <c r="S777" s="152">
        <f t="shared" si="1181"/>
        <v>3076.2640099999999</v>
      </c>
      <c r="T777" s="152">
        <f t="shared" si="1181"/>
        <v>3076.2640099999999</v>
      </c>
      <c r="U777" s="152">
        <f t="shared" si="1181"/>
        <v>0</v>
      </c>
      <c r="V777" s="152">
        <f t="shared" si="1181"/>
        <v>3076.2640099999999</v>
      </c>
      <c r="W777" s="95">
        <f t="shared" si="1181"/>
        <v>0</v>
      </c>
      <c r="X777" s="152">
        <f t="shared" si="1181"/>
        <v>3076.2640099999999</v>
      </c>
      <c r="Y777" s="95">
        <f t="shared" si="1181"/>
        <v>0</v>
      </c>
      <c r="Z777" s="152">
        <f t="shared" si="1181"/>
        <v>3076.2640099999999</v>
      </c>
    </row>
    <row r="778" spans="1:26" ht="16.5" x14ac:dyDescent="0.25">
      <c r="A778" s="20" t="s">
        <v>521</v>
      </c>
      <c r="B778" s="17" t="s">
        <v>87</v>
      </c>
      <c r="C778" s="17" t="s">
        <v>16</v>
      </c>
      <c r="D778" s="18" t="s">
        <v>395</v>
      </c>
      <c r="E778" s="17" t="s">
        <v>519</v>
      </c>
      <c r="F778" s="112"/>
      <c r="G778" s="122"/>
      <c r="H778" s="112"/>
      <c r="I778" s="112"/>
      <c r="J778" s="112"/>
      <c r="K778" s="112"/>
      <c r="L778" s="112"/>
      <c r="M778" s="112"/>
      <c r="N778" s="112"/>
      <c r="O778" s="112"/>
      <c r="P778" s="112"/>
      <c r="Q778" s="112"/>
      <c r="R778" s="129">
        <f>P778+Q778</f>
        <v>0</v>
      </c>
      <c r="S778" s="152">
        <v>3076.2640099999999</v>
      </c>
      <c r="T778" s="152">
        <f>R778+S778</f>
        <v>3076.2640099999999</v>
      </c>
      <c r="U778" s="152">
        <v>0</v>
      </c>
      <c r="V778" s="152">
        <f>T778+U778</f>
        <v>3076.2640099999999</v>
      </c>
      <c r="W778" s="95">
        <v>0</v>
      </c>
      <c r="X778" s="152">
        <f>V778+W778</f>
        <v>3076.2640099999999</v>
      </c>
      <c r="Y778" s="95">
        <v>0</v>
      </c>
      <c r="Z778" s="152">
        <f>X778+Y778</f>
        <v>3076.2640099999999</v>
      </c>
    </row>
    <row r="779" spans="1:26" ht="49.5" x14ac:dyDescent="0.25">
      <c r="A779" s="44" t="s">
        <v>323</v>
      </c>
      <c r="B779" s="45" t="s">
        <v>87</v>
      </c>
      <c r="C779" s="45" t="s">
        <v>16</v>
      </c>
      <c r="D779" s="46" t="s">
        <v>324</v>
      </c>
      <c r="E779" s="47" t="s">
        <v>58</v>
      </c>
      <c r="F779" s="137" t="e">
        <f t="shared" ref="F779:Z779" si="1182">F780</f>
        <v>#REF!</v>
      </c>
      <c r="G779" s="137" t="e">
        <f t="shared" si="1182"/>
        <v>#REF!</v>
      </c>
      <c r="H779" s="137" t="e">
        <f t="shared" si="1182"/>
        <v>#REF!</v>
      </c>
      <c r="I779" s="137" t="e">
        <f t="shared" si="1182"/>
        <v>#REF!</v>
      </c>
      <c r="J779" s="137" t="e">
        <f t="shared" si="1182"/>
        <v>#REF!</v>
      </c>
      <c r="K779" s="132" t="e">
        <f t="shared" si="1182"/>
        <v>#REF!</v>
      </c>
      <c r="L779" s="137" t="e">
        <f t="shared" si="1182"/>
        <v>#REF!</v>
      </c>
      <c r="M779" s="132" t="e">
        <f t="shared" si="1182"/>
        <v>#REF!</v>
      </c>
      <c r="N779" s="137" t="e">
        <f t="shared" si="1182"/>
        <v>#REF!</v>
      </c>
      <c r="O779" s="132" t="e">
        <f t="shared" si="1182"/>
        <v>#REF!</v>
      </c>
      <c r="P779" s="137" t="e">
        <f t="shared" si="1182"/>
        <v>#REF!</v>
      </c>
      <c r="Q779" s="132" t="e">
        <f t="shared" si="1182"/>
        <v>#REF!</v>
      </c>
      <c r="R779" s="138">
        <f t="shared" si="1182"/>
        <v>0</v>
      </c>
      <c r="S779" s="139">
        <f t="shared" si="1182"/>
        <v>2167.6711599999999</v>
      </c>
      <c r="T779" s="157">
        <f t="shared" si="1182"/>
        <v>2167.6711599999999</v>
      </c>
      <c r="U779" s="139">
        <f t="shared" si="1182"/>
        <v>0</v>
      </c>
      <c r="V779" s="157">
        <f t="shared" si="1182"/>
        <v>2167.6711599999999</v>
      </c>
      <c r="W779" s="132">
        <f t="shared" si="1182"/>
        <v>0</v>
      </c>
      <c r="X779" s="157">
        <f t="shared" si="1182"/>
        <v>2167.6711599999999</v>
      </c>
      <c r="Y779" s="132">
        <f t="shared" si="1182"/>
        <v>0</v>
      </c>
      <c r="Z779" s="157">
        <f t="shared" si="1182"/>
        <v>2167.6711599999999</v>
      </c>
    </row>
    <row r="780" spans="1:26" ht="33" x14ac:dyDescent="0.25">
      <c r="A780" s="26" t="s">
        <v>424</v>
      </c>
      <c r="B780" s="27" t="s">
        <v>87</v>
      </c>
      <c r="C780" s="27" t="s">
        <v>16</v>
      </c>
      <c r="D780" s="28" t="s">
        <v>325</v>
      </c>
      <c r="E780" s="19" t="s">
        <v>58</v>
      </c>
      <c r="F780" s="143" t="e">
        <f>#REF!+F781</f>
        <v>#REF!</v>
      </c>
      <c r="G780" s="143" t="e">
        <f>#REF!+G781</f>
        <v>#REF!</v>
      </c>
      <c r="H780" s="143" t="e">
        <f>#REF!+H781</f>
        <v>#REF!</v>
      </c>
      <c r="I780" s="143" t="e">
        <f>#REF!+I781</f>
        <v>#REF!</v>
      </c>
      <c r="J780" s="143" t="e">
        <f>#REF!+J781</f>
        <v>#REF!</v>
      </c>
      <c r="K780" s="111" t="e">
        <f>#REF!+K781</f>
        <v>#REF!</v>
      </c>
      <c r="L780" s="143" t="e">
        <f>#REF!+L781</f>
        <v>#REF!</v>
      </c>
      <c r="M780" s="111" t="e">
        <f>#REF!+M781</f>
        <v>#REF!</v>
      </c>
      <c r="N780" s="143" t="e">
        <f>#REF!+N781</f>
        <v>#REF!</v>
      </c>
      <c r="O780" s="111" t="e">
        <f>#REF!+O781</f>
        <v>#REF!</v>
      </c>
      <c r="P780" s="143" t="e">
        <f>#REF!+P781</f>
        <v>#REF!</v>
      </c>
      <c r="Q780" s="111" t="e">
        <f>#REF!+Q781</f>
        <v>#REF!</v>
      </c>
      <c r="R780" s="144">
        <f t="shared" ref="R780:Z780" si="1183">R781</f>
        <v>0</v>
      </c>
      <c r="S780" s="147">
        <f t="shared" si="1183"/>
        <v>2167.6711599999999</v>
      </c>
      <c r="T780" s="160">
        <f t="shared" si="1183"/>
        <v>2167.6711599999999</v>
      </c>
      <c r="U780" s="147">
        <f t="shared" si="1183"/>
        <v>0</v>
      </c>
      <c r="V780" s="160">
        <f t="shared" si="1183"/>
        <v>2167.6711599999999</v>
      </c>
      <c r="W780" s="111">
        <f t="shared" si="1183"/>
        <v>0</v>
      </c>
      <c r="X780" s="160">
        <f t="shared" si="1183"/>
        <v>2167.6711599999999</v>
      </c>
      <c r="Y780" s="111">
        <f t="shared" si="1183"/>
        <v>0</v>
      </c>
      <c r="Z780" s="160">
        <f t="shared" si="1183"/>
        <v>2167.6711599999999</v>
      </c>
    </row>
    <row r="781" spans="1:26" ht="16.5" x14ac:dyDescent="0.25">
      <c r="A781" s="20" t="s">
        <v>520</v>
      </c>
      <c r="B781" s="17" t="s">
        <v>87</v>
      </c>
      <c r="C781" s="17" t="s">
        <v>16</v>
      </c>
      <c r="D781" s="18" t="s">
        <v>325</v>
      </c>
      <c r="E781" s="17" t="s">
        <v>518</v>
      </c>
      <c r="F781" s="126">
        <f t="shared" ref="F781:Z781" si="1184">F782</f>
        <v>3624</v>
      </c>
      <c r="G781" s="126">
        <f t="shared" si="1184"/>
        <v>0</v>
      </c>
      <c r="H781" s="126">
        <f t="shared" si="1184"/>
        <v>3624</v>
      </c>
      <c r="I781" s="126">
        <f t="shared" si="1184"/>
        <v>0</v>
      </c>
      <c r="J781" s="126">
        <f t="shared" si="1184"/>
        <v>3624</v>
      </c>
      <c r="K781" s="112">
        <f t="shared" si="1184"/>
        <v>1595.3</v>
      </c>
      <c r="L781" s="126">
        <f t="shared" si="1184"/>
        <v>5219.3</v>
      </c>
      <c r="M781" s="112">
        <f t="shared" si="1184"/>
        <v>0</v>
      </c>
      <c r="N781" s="126">
        <f t="shared" si="1184"/>
        <v>5219.3</v>
      </c>
      <c r="O781" s="112">
        <f t="shared" si="1184"/>
        <v>0</v>
      </c>
      <c r="P781" s="126">
        <f t="shared" si="1184"/>
        <v>5219.3</v>
      </c>
      <c r="Q781" s="112">
        <f t="shared" si="1184"/>
        <v>0</v>
      </c>
      <c r="R781" s="130">
        <f t="shared" si="1184"/>
        <v>0</v>
      </c>
      <c r="S781" s="148">
        <f t="shared" si="1184"/>
        <v>2167.6711599999999</v>
      </c>
      <c r="T781" s="159">
        <f t="shared" si="1184"/>
        <v>2167.6711599999999</v>
      </c>
      <c r="U781" s="148">
        <f t="shared" si="1184"/>
        <v>0</v>
      </c>
      <c r="V781" s="159">
        <f t="shared" si="1184"/>
        <v>2167.6711599999999</v>
      </c>
      <c r="W781" s="112">
        <f t="shared" si="1184"/>
        <v>0</v>
      </c>
      <c r="X781" s="159">
        <f t="shared" si="1184"/>
        <v>2167.6711599999999</v>
      </c>
      <c r="Y781" s="112">
        <f t="shared" si="1184"/>
        <v>0</v>
      </c>
      <c r="Z781" s="159">
        <f t="shared" si="1184"/>
        <v>2167.6711599999999</v>
      </c>
    </row>
    <row r="782" spans="1:26" ht="16.5" x14ac:dyDescent="0.25">
      <c r="A782" s="20" t="s">
        <v>521</v>
      </c>
      <c r="B782" s="17" t="s">
        <v>87</v>
      </c>
      <c r="C782" s="17" t="s">
        <v>16</v>
      </c>
      <c r="D782" s="18" t="s">
        <v>325</v>
      </c>
      <c r="E782" s="17" t="s">
        <v>519</v>
      </c>
      <c r="F782" s="112">
        <v>3624</v>
      </c>
      <c r="G782" s="126">
        <v>0</v>
      </c>
      <c r="H782" s="112">
        <f>F782+G782</f>
        <v>3624</v>
      </c>
      <c r="I782" s="112">
        <v>0</v>
      </c>
      <c r="J782" s="112">
        <f>H782+I782</f>
        <v>3624</v>
      </c>
      <c r="K782" s="122">
        <v>1595.3</v>
      </c>
      <c r="L782" s="112">
        <f>J782+K782</f>
        <v>5219.3</v>
      </c>
      <c r="M782" s="112">
        <v>0</v>
      </c>
      <c r="N782" s="112">
        <f>L782+M782</f>
        <v>5219.3</v>
      </c>
      <c r="O782" s="112">
        <v>0</v>
      </c>
      <c r="P782" s="112">
        <f>N782+O782</f>
        <v>5219.3</v>
      </c>
      <c r="Q782" s="112">
        <v>0</v>
      </c>
      <c r="R782" s="145">
        <v>0</v>
      </c>
      <c r="S782" s="148">
        <v>2167.6711599999999</v>
      </c>
      <c r="T782" s="148">
        <f>R782+S782</f>
        <v>2167.6711599999999</v>
      </c>
      <c r="U782" s="148">
        <v>0</v>
      </c>
      <c r="V782" s="148">
        <f>T782+U782</f>
        <v>2167.6711599999999</v>
      </c>
      <c r="W782" s="112">
        <v>0</v>
      </c>
      <c r="X782" s="148">
        <f>V782+W782</f>
        <v>2167.6711599999999</v>
      </c>
      <c r="Y782" s="112">
        <v>0</v>
      </c>
      <c r="Z782" s="148">
        <f>X782+Y782</f>
        <v>2167.6711599999999</v>
      </c>
    </row>
    <row r="783" spans="1:26" ht="33" x14ac:dyDescent="0.25">
      <c r="A783" s="44" t="s">
        <v>141</v>
      </c>
      <c r="B783" s="45" t="s">
        <v>87</v>
      </c>
      <c r="C783" s="45" t="s">
        <v>16</v>
      </c>
      <c r="D783" s="46" t="s">
        <v>142</v>
      </c>
      <c r="E783" s="47"/>
      <c r="F783" s="137">
        <f t="shared" ref="F783:Y785" si="1185">F784</f>
        <v>257.5</v>
      </c>
      <c r="G783" s="137">
        <f t="shared" si="1185"/>
        <v>0</v>
      </c>
      <c r="H783" s="137">
        <f t="shared" si="1185"/>
        <v>257.5</v>
      </c>
      <c r="I783" s="137">
        <f t="shared" si="1185"/>
        <v>0</v>
      </c>
      <c r="J783" s="137">
        <f t="shared" si="1185"/>
        <v>257.5</v>
      </c>
      <c r="K783" s="132">
        <f t="shared" si="1185"/>
        <v>0</v>
      </c>
      <c r="L783" s="137">
        <f t="shared" si="1185"/>
        <v>257.5</v>
      </c>
      <c r="M783" s="132">
        <f t="shared" si="1185"/>
        <v>0</v>
      </c>
      <c r="N783" s="137">
        <f t="shared" si="1185"/>
        <v>257.5</v>
      </c>
      <c r="O783" s="132">
        <f t="shared" si="1185"/>
        <v>0</v>
      </c>
      <c r="P783" s="137">
        <f t="shared" si="1185"/>
        <v>257.5</v>
      </c>
      <c r="Q783" s="132">
        <f t="shared" si="1185"/>
        <v>0</v>
      </c>
      <c r="R783" s="138">
        <f t="shared" si="1185"/>
        <v>0</v>
      </c>
      <c r="S783" s="132">
        <f t="shared" si="1185"/>
        <v>239.5</v>
      </c>
      <c r="T783" s="137">
        <f t="shared" si="1185"/>
        <v>239.5</v>
      </c>
      <c r="U783" s="132">
        <f t="shared" si="1185"/>
        <v>0</v>
      </c>
      <c r="V783" s="137">
        <f t="shared" ref="U783:Z785" si="1186">V784</f>
        <v>239.5</v>
      </c>
      <c r="W783" s="132">
        <f t="shared" si="1185"/>
        <v>0</v>
      </c>
      <c r="X783" s="137">
        <f t="shared" si="1186"/>
        <v>239.5</v>
      </c>
      <c r="Y783" s="132">
        <f t="shared" si="1185"/>
        <v>0</v>
      </c>
      <c r="Z783" s="137">
        <f t="shared" si="1186"/>
        <v>239.5</v>
      </c>
    </row>
    <row r="784" spans="1:26" ht="34.5" x14ac:dyDescent="0.3">
      <c r="A784" s="12" t="s">
        <v>301</v>
      </c>
      <c r="B784" s="13" t="s">
        <v>87</v>
      </c>
      <c r="C784" s="13" t="s">
        <v>16</v>
      </c>
      <c r="D784" s="14" t="s">
        <v>302</v>
      </c>
      <c r="E784" s="19" t="s">
        <v>58</v>
      </c>
      <c r="F784" s="140">
        <f t="shared" si="1185"/>
        <v>257.5</v>
      </c>
      <c r="G784" s="140">
        <f t="shared" si="1185"/>
        <v>0</v>
      </c>
      <c r="H784" s="140">
        <f t="shared" si="1185"/>
        <v>257.5</v>
      </c>
      <c r="I784" s="140">
        <f t="shared" si="1185"/>
        <v>0</v>
      </c>
      <c r="J784" s="140">
        <f t="shared" si="1185"/>
        <v>257.5</v>
      </c>
      <c r="K784" s="133">
        <f t="shared" si="1185"/>
        <v>0</v>
      </c>
      <c r="L784" s="140">
        <f t="shared" si="1185"/>
        <v>257.5</v>
      </c>
      <c r="M784" s="133">
        <f t="shared" si="1185"/>
        <v>0</v>
      </c>
      <c r="N784" s="140">
        <f t="shared" si="1185"/>
        <v>257.5</v>
      </c>
      <c r="O784" s="133">
        <f t="shared" si="1185"/>
        <v>0</v>
      </c>
      <c r="P784" s="140">
        <f t="shared" si="1185"/>
        <v>257.5</v>
      </c>
      <c r="Q784" s="133">
        <f t="shared" si="1185"/>
        <v>0</v>
      </c>
      <c r="R784" s="141">
        <f t="shared" si="1185"/>
        <v>0</v>
      </c>
      <c r="S784" s="133">
        <f t="shared" si="1185"/>
        <v>239.5</v>
      </c>
      <c r="T784" s="140">
        <f t="shared" si="1185"/>
        <v>239.5</v>
      </c>
      <c r="U784" s="133">
        <f t="shared" si="1186"/>
        <v>0</v>
      </c>
      <c r="V784" s="140">
        <f t="shared" si="1186"/>
        <v>239.5</v>
      </c>
      <c r="W784" s="133">
        <f t="shared" si="1186"/>
        <v>0</v>
      </c>
      <c r="X784" s="140">
        <f t="shared" si="1186"/>
        <v>239.5</v>
      </c>
      <c r="Y784" s="133">
        <f t="shared" si="1186"/>
        <v>0</v>
      </c>
      <c r="Z784" s="140">
        <f t="shared" si="1186"/>
        <v>239.5</v>
      </c>
    </row>
    <row r="785" spans="1:26" ht="16.5" x14ac:dyDescent="0.25">
      <c r="A785" s="20" t="s">
        <v>520</v>
      </c>
      <c r="B785" s="17" t="s">
        <v>87</v>
      </c>
      <c r="C785" s="17" t="s">
        <v>16</v>
      </c>
      <c r="D785" s="18" t="s">
        <v>302</v>
      </c>
      <c r="E785" s="17" t="s">
        <v>518</v>
      </c>
      <c r="F785" s="126">
        <f t="shared" si="1185"/>
        <v>257.5</v>
      </c>
      <c r="G785" s="126">
        <f t="shared" si="1185"/>
        <v>0</v>
      </c>
      <c r="H785" s="126">
        <f t="shared" si="1185"/>
        <v>257.5</v>
      </c>
      <c r="I785" s="126">
        <f t="shared" si="1185"/>
        <v>0</v>
      </c>
      <c r="J785" s="126">
        <f t="shared" si="1185"/>
        <v>257.5</v>
      </c>
      <c r="K785" s="112">
        <f t="shared" si="1185"/>
        <v>0</v>
      </c>
      <c r="L785" s="126">
        <f t="shared" si="1185"/>
        <v>257.5</v>
      </c>
      <c r="M785" s="112">
        <f t="shared" si="1185"/>
        <v>0</v>
      </c>
      <c r="N785" s="126">
        <f t="shared" si="1185"/>
        <v>257.5</v>
      </c>
      <c r="O785" s="112">
        <f t="shared" si="1185"/>
        <v>0</v>
      </c>
      <c r="P785" s="126">
        <f t="shared" si="1185"/>
        <v>257.5</v>
      </c>
      <c r="Q785" s="112">
        <f t="shared" si="1185"/>
        <v>0</v>
      </c>
      <c r="R785" s="130">
        <f t="shared" si="1185"/>
        <v>0</v>
      </c>
      <c r="S785" s="112">
        <f t="shared" si="1185"/>
        <v>239.5</v>
      </c>
      <c r="T785" s="126">
        <f t="shared" si="1185"/>
        <v>239.5</v>
      </c>
      <c r="U785" s="112">
        <f t="shared" si="1186"/>
        <v>0</v>
      </c>
      <c r="V785" s="126">
        <f t="shared" si="1186"/>
        <v>239.5</v>
      </c>
      <c r="W785" s="112">
        <f t="shared" si="1186"/>
        <v>0</v>
      </c>
      <c r="X785" s="126">
        <f t="shared" si="1186"/>
        <v>239.5</v>
      </c>
      <c r="Y785" s="112">
        <f t="shared" si="1186"/>
        <v>0</v>
      </c>
      <c r="Z785" s="126">
        <f t="shared" si="1186"/>
        <v>239.5</v>
      </c>
    </row>
    <row r="786" spans="1:26" ht="16.5" x14ac:dyDescent="0.25">
      <c r="A786" s="20" t="s">
        <v>521</v>
      </c>
      <c r="B786" s="17" t="s">
        <v>87</v>
      </c>
      <c r="C786" s="17" t="s">
        <v>16</v>
      </c>
      <c r="D786" s="18" t="s">
        <v>302</v>
      </c>
      <c r="E786" s="17" t="s">
        <v>519</v>
      </c>
      <c r="F786" s="112">
        <v>257.5</v>
      </c>
      <c r="G786" s="126">
        <v>0</v>
      </c>
      <c r="H786" s="112">
        <f>F786+G786</f>
        <v>257.5</v>
      </c>
      <c r="I786" s="112">
        <v>0</v>
      </c>
      <c r="J786" s="112">
        <f>H786+I786</f>
        <v>257.5</v>
      </c>
      <c r="K786" s="112">
        <v>0</v>
      </c>
      <c r="L786" s="112">
        <f>J786+K786</f>
        <v>257.5</v>
      </c>
      <c r="M786" s="112">
        <v>0</v>
      </c>
      <c r="N786" s="112">
        <f>L786+M786</f>
        <v>257.5</v>
      </c>
      <c r="O786" s="112">
        <v>0</v>
      </c>
      <c r="P786" s="112">
        <f>N786+O786</f>
        <v>257.5</v>
      </c>
      <c r="Q786" s="112">
        <v>0</v>
      </c>
      <c r="R786" s="145">
        <v>0</v>
      </c>
      <c r="S786" s="112">
        <v>239.5</v>
      </c>
      <c r="T786" s="112">
        <f>R786+S786</f>
        <v>239.5</v>
      </c>
      <c r="U786" s="112">
        <v>0</v>
      </c>
      <c r="V786" s="112">
        <f>T786+U786</f>
        <v>239.5</v>
      </c>
      <c r="W786" s="112">
        <v>0</v>
      </c>
      <c r="X786" s="112">
        <f>V786+W786</f>
        <v>239.5</v>
      </c>
      <c r="Y786" s="112">
        <v>0</v>
      </c>
      <c r="Z786" s="112">
        <f>X786+Y786</f>
        <v>239.5</v>
      </c>
    </row>
    <row r="787" spans="1:26" ht="28.15" customHeight="1" x14ac:dyDescent="0.25">
      <c r="A787" s="21" t="s">
        <v>401</v>
      </c>
      <c r="B787" s="23"/>
      <c r="C787" s="23"/>
      <c r="D787" s="10"/>
      <c r="E787" s="23"/>
      <c r="F787" s="93">
        <f t="shared" ref="F787:R787" si="1187">F17+F121+F128+F156+F218+F321+F328+F545+F597+F619+F649</f>
        <v>2391423.9</v>
      </c>
      <c r="G787" s="93">
        <f t="shared" si="1187"/>
        <v>298023.89999999997</v>
      </c>
      <c r="H787" s="93">
        <f t="shared" si="1187"/>
        <v>2689447.8</v>
      </c>
      <c r="I787" s="93">
        <f t="shared" si="1187"/>
        <v>76221</v>
      </c>
      <c r="J787" s="93">
        <f t="shared" si="1187"/>
        <v>2765668.8</v>
      </c>
      <c r="K787" s="93">
        <f t="shared" si="1187"/>
        <v>-2.9103830456733704E-11</v>
      </c>
      <c r="L787" s="93">
        <f t="shared" si="1187"/>
        <v>2765668.8</v>
      </c>
      <c r="M787" s="95">
        <f t="shared" si="1187"/>
        <v>0</v>
      </c>
      <c r="N787" s="93">
        <f t="shared" si="1187"/>
        <v>2765668.8</v>
      </c>
      <c r="O787" s="93">
        <f t="shared" si="1187"/>
        <v>0</v>
      </c>
      <c r="P787" s="93">
        <f t="shared" si="1187"/>
        <v>2765668.8</v>
      </c>
      <c r="Q787" s="93">
        <f t="shared" si="1187"/>
        <v>177865.1</v>
      </c>
      <c r="R787" s="93">
        <f t="shared" si="1187"/>
        <v>2943533.9000000004</v>
      </c>
      <c r="S787" s="150">
        <f t="shared" ref="S787:X787" si="1188">S17+S121+S128+S156+S218+S321+S328+S545+S597+S619+S649+S660</f>
        <v>-166786.47661999974</v>
      </c>
      <c r="T787" s="150">
        <f t="shared" si="1188"/>
        <v>2776747.4233800005</v>
      </c>
      <c r="U787" s="150">
        <f t="shared" si="1188"/>
        <v>-1941.4287400000001</v>
      </c>
      <c r="V787" s="150">
        <f t="shared" si="1188"/>
        <v>2774805.9946400002</v>
      </c>
      <c r="W787" s="93">
        <f t="shared" si="1188"/>
        <v>0</v>
      </c>
      <c r="X787" s="150">
        <f t="shared" si="1188"/>
        <v>2774805.9946400002</v>
      </c>
      <c r="Y787" s="93">
        <f t="shared" ref="Y787:Z787" si="1189">Y17+Y121+Y128+Y156+Y218+Y321+Y328+Y545+Y597+Y619+Y649+Y660</f>
        <v>8033.0000000000018</v>
      </c>
      <c r="Z787" s="150">
        <f t="shared" si="1189"/>
        <v>2782838.9946400002</v>
      </c>
    </row>
    <row r="788" spans="1:26" ht="15.75" x14ac:dyDescent="0.25">
      <c r="F788" s="89"/>
      <c r="G788" s="89"/>
      <c r="H788" s="89"/>
      <c r="I788" s="89"/>
      <c r="J788" s="89"/>
      <c r="K788" s="89"/>
      <c r="L788" s="89"/>
      <c r="M788" s="89"/>
      <c r="N788" s="89"/>
      <c r="O788" s="89"/>
      <c r="P788" s="89"/>
      <c r="Q788" s="89"/>
      <c r="R788" s="89"/>
      <c r="S788" s="89"/>
      <c r="T788" s="89"/>
      <c r="U788" s="89"/>
      <c r="V788" s="89"/>
      <c r="W788" s="89"/>
      <c r="X788" s="89"/>
    </row>
    <row r="789" spans="1:26" x14ac:dyDescent="0.25">
      <c r="J789" s="118">
        <f>J787+[1]Лист1!$J$112</f>
        <v>2776696.4886699999</v>
      </c>
      <c r="L789" s="118">
        <f>L787+L790</f>
        <v>4454295.8886699993</v>
      </c>
      <c r="N789" s="118">
        <f>N787+N790</f>
        <v>4454295.8886699993</v>
      </c>
      <c r="O789" s="118"/>
      <c r="P789" s="118"/>
      <c r="Q789" s="118"/>
      <c r="R789" s="118">
        <f>R787+[1]Лист1!$L$134</f>
        <v>4632160.9886700008</v>
      </c>
      <c r="S789" s="118"/>
      <c r="T789" s="118"/>
      <c r="U789" s="118"/>
      <c r="V789" s="118"/>
      <c r="W789" s="118"/>
      <c r="X789" s="118"/>
    </row>
    <row r="790" spans="1:26" x14ac:dyDescent="0.25">
      <c r="K790" s="121" t="s">
        <v>506</v>
      </c>
      <c r="L790" s="118">
        <v>1688627.08867</v>
      </c>
      <c r="M790" s="121" t="s">
        <v>506</v>
      </c>
      <c r="N790" s="118">
        <v>1688627.08867</v>
      </c>
      <c r="O790" s="118"/>
      <c r="P790" s="118"/>
      <c r="Q790" s="118"/>
      <c r="R790" s="118"/>
      <c r="S790" s="118"/>
      <c r="T790" s="118"/>
      <c r="U790" s="118"/>
      <c r="V790" s="118"/>
      <c r="W790" s="118"/>
      <c r="X790" s="118"/>
    </row>
  </sheetData>
  <sheetProtection sort="0" autoFilter="0"/>
  <autoFilter ref="A16:Z16"/>
  <mergeCells count="12">
    <mergeCell ref="A13:Z13"/>
    <mergeCell ref="A1:Z1"/>
    <mergeCell ref="A2:Z2"/>
    <mergeCell ref="A3:Z3"/>
    <mergeCell ref="A9:Z9"/>
    <mergeCell ref="A10:Z10"/>
    <mergeCell ref="A11:Z11"/>
    <mergeCell ref="A4:Z4"/>
    <mergeCell ref="A5:Z5"/>
    <mergeCell ref="A6:Z6"/>
    <mergeCell ref="A7:Z7"/>
    <mergeCell ref="A8:Z8"/>
  </mergeCells>
  <pageMargins left="0.78740157480314965" right="0.59055118110236227" top="0.7874015748031496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2024-12-02T14:53:32Z</dcterms:modified>
</cp:coreProperties>
</file>