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130" windowHeight="13050"/>
  </bookViews>
  <sheets>
    <sheet name="Лист1" sheetId="1" r:id="rId1"/>
  </sheets>
  <definedNames>
    <definedName name="_xlnm._FilterDatabase" localSheetId="0" hidden="1">Лист1!$A$16:$K$100</definedName>
    <definedName name="_xlnm.Print_Area" localSheetId="0">Лист1!$A$1:$K$100</definedName>
  </definedNames>
  <calcPr calcId="145621"/>
</workbook>
</file>

<file path=xl/calcChain.xml><?xml version="1.0" encoding="utf-8"?>
<calcChain xmlns="http://schemas.openxmlformats.org/spreadsheetml/2006/main">
  <c r="K88" i="1" l="1"/>
  <c r="K87" i="1" s="1"/>
  <c r="J88" i="1"/>
  <c r="J87" i="1" s="1"/>
  <c r="K90" i="1"/>
  <c r="K89" i="1" s="1"/>
  <c r="J90" i="1"/>
  <c r="J89" i="1" s="1"/>
  <c r="K70" i="1"/>
  <c r="K69" i="1" s="1"/>
  <c r="K68" i="1" s="1"/>
  <c r="J70" i="1"/>
  <c r="J69" i="1" s="1"/>
  <c r="J68" i="1" s="1"/>
  <c r="K60" i="1"/>
  <c r="K59" i="1" s="1"/>
  <c r="K58" i="1" s="1"/>
  <c r="J60" i="1"/>
  <c r="J59" i="1" s="1"/>
  <c r="J58" i="1" s="1"/>
  <c r="K80" i="1"/>
  <c r="K79" i="1" s="1"/>
  <c r="K78" i="1" s="1"/>
  <c r="K77" i="1" s="1"/>
  <c r="K76" i="1" s="1"/>
  <c r="K75" i="1" s="1"/>
  <c r="K74" i="1" s="1"/>
  <c r="J80" i="1"/>
  <c r="J79" i="1" s="1"/>
  <c r="J78" i="1" s="1"/>
  <c r="J77" i="1" s="1"/>
  <c r="J76" i="1" s="1"/>
  <c r="J75" i="1" s="1"/>
  <c r="J74" i="1" s="1"/>
  <c r="K97" i="1"/>
  <c r="K96" i="1" s="1"/>
  <c r="J97" i="1"/>
  <c r="J96" i="1" s="1"/>
  <c r="K99" i="1"/>
  <c r="K98" i="1" s="1"/>
  <c r="J99" i="1"/>
  <c r="J98" i="1" s="1"/>
  <c r="K73" i="1"/>
  <c r="K72" i="1" s="1"/>
  <c r="K71" i="1" s="1"/>
  <c r="J73" i="1"/>
  <c r="J72" i="1" s="1"/>
  <c r="J71" i="1" s="1"/>
  <c r="K63" i="1"/>
  <c r="K62" i="1" s="1"/>
  <c r="K61" i="1" s="1"/>
  <c r="J63" i="1"/>
  <c r="J62" i="1" s="1"/>
  <c r="J61" i="1" s="1"/>
  <c r="K51" i="1"/>
  <c r="K50" i="1" s="1"/>
  <c r="J51" i="1"/>
  <c r="J50" i="1" s="1"/>
  <c r="K48" i="1"/>
  <c r="K47" i="1" s="1"/>
  <c r="J48" i="1"/>
  <c r="J47" i="1" s="1"/>
  <c r="K39" i="1"/>
  <c r="K38" i="1" s="1"/>
  <c r="J39" i="1"/>
  <c r="J38" i="1" s="1"/>
  <c r="K36" i="1"/>
  <c r="K35" i="1" s="1"/>
  <c r="J36" i="1"/>
  <c r="J35" i="1" s="1"/>
  <c r="K33" i="1"/>
  <c r="K32" i="1" s="1"/>
  <c r="J33" i="1"/>
  <c r="J32" i="1" s="1"/>
  <c r="K24" i="1"/>
  <c r="J24" i="1"/>
  <c r="K22" i="1"/>
  <c r="J22" i="1"/>
  <c r="I98" i="1"/>
  <c r="H98" i="1"/>
  <c r="I96" i="1"/>
  <c r="H96" i="1"/>
  <c r="I89" i="1"/>
  <c r="H89" i="1"/>
  <c r="I87" i="1"/>
  <c r="H87" i="1"/>
  <c r="I79" i="1"/>
  <c r="I78" i="1" s="1"/>
  <c r="I77" i="1" s="1"/>
  <c r="I76" i="1" s="1"/>
  <c r="I75" i="1" s="1"/>
  <c r="I74" i="1" s="1"/>
  <c r="H79" i="1"/>
  <c r="H78" i="1" s="1"/>
  <c r="H77" i="1" s="1"/>
  <c r="H76" i="1" s="1"/>
  <c r="H75" i="1" s="1"/>
  <c r="H74" i="1" s="1"/>
  <c r="I72" i="1"/>
  <c r="I71" i="1" s="1"/>
  <c r="H72" i="1"/>
  <c r="H71" i="1" s="1"/>
  <c r="I69" i="1"/>
  <c r="I68" i="1" s="1"/>
  <c r="H69" i="1"/>
  <c r="H68" i="1" s="1"/>
  <c r="I62" i="1"/>
  <c r="I61" i="1" s="1"/>
  <c r="H62" i="1"/>
  <c r="H61" i="1" s="1"/>
  <c r="I59" i="1"/>
  <c r="I58" i="1" s="1"/>
  <c r="H59" i="1"/>
  <c r="H58" i="1" s="1"/>
  <c r="I51" i="1"/>
  <c r="I50" i="1" s="1"/>
  <c r="H51" i="1"/>
  <c r="H50" i="1" s="1"/>
  <c r="I48" i="1"/>
  <c r="I47" i="1" s="1"/>
  <c r="H48" i="1"/>
  <c r="H47" i="1" s="1"/>
  <c r="I39" i="1"/>
  <c r="I38" i="1" s="1"/>
  <c r="H39" i="1"/>
  <c r="H38" i="1" s="1"/>
  <c r="I36" i="1"/>
  <c r="I35" i="1" s="1"/>
  <c r="H36" i="1"/>
  <c r="H35" i="1" s="1"/>
  <c r="I33" i="1"/>
  <c r="I32" i="1" s="1"/>
  <c r="H33" i="1"/>
  <c r="H32" i="1" s="1"/>
  <c r="I24" i="1"/>
  <c r="H24" i="1"/>
  <c r="I22" i="1"/>
  <c r="H22" i="1"/>
  <c r="J21" i="1" l="1"/>
  <c r="J20" i="1" s="1"/>
  <c r="J19" i="1" s="1"/>
  <c r="J18" i="1" s="1"/>
  <c r="J17" i="1" s="1"/>
  <c r="K21" i="1"/>
  <c r="K20" i="1" s="1"/>
  <c r="K19" i="1" s="1"/>
  <c r="K18" i="1" s="1"/>
  <c r="K17" i="1" s="1"/>
  <c r="J67" i="1"/>
  <c r="J66" i="1" s="1"/>
  <c r="J65" i="1" s="1"/>
  <c r="J64" i="1" s="1"/>
  <c r="I21" i="1"/>
  <c r="I20" i="1" s="1"/>
  <c r="I19" i="1" s="1"/>
  <c r="I18" i="1" s="1"/>
  <c r="I17" i="1" s="1"/>
  <c r="K46" i="1"/>
  <c r="K45" i="1" s="1"/>
  <c r="K44" i="1" s="1"/>
  <c r="K43" i="1" s="1"/>
  <c r="K42" i="1" s="1"/>
  <c r="K41" i="1" s="1"/>
  <c r="J31" i="1"/>
  <c r="J30" i="1" s="1"/>
  <c r="J29" i="1" s="1"/>
  <c r="J28" i="1" s="1"/>
  <c r="J27" i="1" s="1"/>
  <c r="J26" i="1" s="1"/>
  <c r="J46" i="1"/>
  <c r="J45" i="1" s="1"/>
  <c r="J44" i="1" s="1"/>
  <c r="J43" i="1" s="1"/>
  <c r="J42" i="1" s="1"/>
  <c r="J41" i="1" s="1"/>
  <c r="K31" i="1"/>
  <c r="K30" i="1" s="1"/>
  <c r="K29" i="1" s="1"/>
  <c r="K28" i="1" s="1"/>
  <c r="K27" i="1" s="1"/>
  <c r="K26" i="1" s="1"/>
  <c r="K86" i="1"/>
  <c r="K85" i="1" s="1"/>
  <c r="K84" i="1" s="1"/>
  <c r="K83" i="1" s="1"/>
  <c r="K82" i="1" s="1"/>
  <c r="J86" i="1"/>
  <c r="J85" i="1" s="1"/>
  <c r="J84" i="1" s="1"/>
  <c r="J83" i="1" s="1"/>
  <c r="J82" i="1" s="1"/>
  <c r="H86" i="1"/>
  <c r="H85" i="1" s="1"/>
  <c r="H84" i="1" s="1"/>
  <c r="H83" i="1" s="1"/>
  <c r="H82" i="1" s="1"/>
  <c r="I86" i="1"/>
  <c r="I85" i="1" s="1"/>
  <c r="I84" i="1" s="1"/>
  <c r="I83" i="1" s="1"/>
  <c r="I82" i="1" s="1"/>
  <c r="J95" i="1"/>
  <c r="J94" i="1" s="1"/>
  <c r="J93" i="1" s="1"/>
  <c r="J92" i="1" s="1"/>
  <c r="J91" i="1" s="1"/>
  <c r="K95" i="1"/>
  <c r="K94" i="1" s="1"/>
  <c r="K93" i="1" s="1"/>
  <c r="K92" i="1" s="1"/>
  <c r="K91" i="1" s="1"/>
  <c r="H95" i="1"/>
  <c r="H94" i="1" s="1"/>
  <c r="H93" i="1" s="1"/>
  <c r="H92" i="1" s="1"/>
  <c r="H91" i="1" s="1"/>
  <c r="H67" i="1"/>
  <c r="H66" i="1" s="1"/>
  <c r="H65" i="1" s="1"/>
  <c r="H64" i="1" s="1"/>
  <c r="J57" i="1"/>
  <c r="J56" i="1" s="1"/>
  <c r="J55" i="1" s="1"/>
  <c r="J54" i="1" s="1"/>
  <c r="H57" i="1"/>
  <c r="H56" i="1" s="1"/>
  <c r="H55" i="1" s="1"/>
  <c r="H54" i="1" s="1"/>
  <c r="H31" i="1"/>
  <c r="H30" i="1" s="1"/>
  <c r="H29" i="1" s="1"/>
  <c r="H28" i="1" s="1"/>
  <c r="H27" i="1" s="1"/>
  <c r="H26" i="1" s="1"/>
  <c r="H21" i="1"/>
  <c r="H20" i="1" s="1"/>
  <c r="H19" i="1" s="1"/>
  <c r="H18" i="1" s="1"/>
  <c r="H17" i="1" s="1"/>
  <c r="I95" i="1"/>
  <c r="I94" i="1" s="1"/>
  <c r="I93" i="1" s="1"/>
  <c r="I92" i="1" s="1"/>
  <c r="I91" i="1" s="1"/>
  <c r="I67" i="1"/>
  <c r="I66" i="1" s="1"/>
  <c r="I65" i="1" s="1"/>
  <c r="I64" i="1" s="1"/>
  <c r="I57" i="1"/>
  <c r="I56" i="1" s="1"/>
  <c r="I55" i="1" s="1"/>
  <c r="I54" i="1" s="1"/>
  <c r="I46" i="1"/>
  <c r="I45" i="1" s="1"/>
  <c r="I44" i="1" s="1"/>
  <c r="I43" i="1" s="1"/>
  <c r="I42" i="1" s="1"/>
  <c r="I41" i="1" s="1"/>
  <c r="I31" i="1"/>
  <c r="I30" i="1" s="1"/>
  <c r="I29" i="1" s="1"/>
  <c r="I28" i="1" s="1"/>
  <c r="I27" i="1" s="1"/>
  <c r="I26" i="1" s="1"/>
  <c r="K57" i="1"/>
  <c r="K56" i="1" s="1"/>
  <c r="K55" i="1" s="1"/>
  <c r="K54" i="1" s="1"/>
  <c r="K67" i="1"/>
  <c r="K66" i="1" s="1"/>
  <c r="K65" i="1" s="1"/>
  <c r="K64" i="1" s="1"/>
  <c r="H46" i="1"/>
  <c r="H45" i="1" s="1"/>
  <c r="H44" i="1" s="1"/>
  <c r="H43" i="1" s="1"/>
  <c r="H42" i="1" s="1"/>
  <c r="H41" i="1" s="1"/>
  <c r="G24" i="1"/>
  <c r="F24" i="1"/>
  <c r="G22" i="1"/>
  <c r="F22" i="1"/>
  <c r="G98" i="1"/>
  <c r="G96" i="1"/>
  <c r="G89" i="1"/>
  <c r="G87" i="1"/>
  <c r="G79" i="1"/>
  <c r="G72" i="1"/>
  <c r="G69" i="1"/>
  <c r="G62" i="1"/>
  <c r="G59" i="1"/>
  <c r="G51" i="1"/>
  <c r="G48" i="1"/>
  <c r="G39" i="1"/>
  <c r="G36" i="1"/>
  <c r="G33" i="1"/>
  <c r="J53" i="1" l="1"/>
  <c r="J81" i="1"/>
  <c r="K81" i="1"/>
  <c r="H81" i="1"/>
  <c r="I81" i="1"/>
  <c r="H53" i="1"/>
  <c r="I53" i="1"/>
  <c r="K53" i="1"/>
  <c r="G32" i="1"/>
  <c r="G38" i="1"/>
  <c r="G50" i="1"/>
  <c r="G71" i="1"/>
  <c r="G58" i="1"/>
  <c r="G86" i="1"/>
  <c r="G85" i="1" s="1"/>
  <c r="G84" i="1" s="1"/>
  <c r="G83" i="1" s="1"/>
  <c r="G82" i="1" s="1"/>
  <c r="G35" i="1"/>
  <c r="G61" i="1"/>
  <c r="G68" i="1"/>
  <c r="G47" i="1"/>
  <c r="G78" i="1"/>
  <c r="G77" i="1" s="1"/>
  <c r="G76" i="1" s="1"/>
  <c r="G75" i="1" s="1"/>
  <c r="G74" i="1" s="1"/>
  <c r="G95" i="1"/>
  <c r="G94" i="1" s="1"/>
  <c r="G93" i="1" s="1"/>
  <c r="G92" i="1" s="1"/>
  <c r="G91" i="1" s="1"/>
  <c r="G21" i="1"/>
  <c r="F87" i="1"/>
  <c r="F89" i="1"/>
  <c r="F96" i="1"/>
  <c r="F98" i="1"/>
  <c r="J100" i="1" l="1"/>
  <c r="H100" i="1"/>
  <c r="K100" i="1"/>
  <c r="I100" i="1"/>
  <c r="G20" i="1"/>
  <c r="G19" i="1" s="1"/>
  <c r="G18" i="1" s="1"/>
  <c r="G17" i="1" s="1"/>
  <c r="G81" i="1"/>
  <c r="G46" i="1"/>
  <c r="G45" i="1" s="1"/>
  <c r="G44" i="1" s="1"/>
  <c r="G43" i="1" s="1"/>
  <c r="G42" i="1" s="1"/>
  <c r="G41" i="1" s="1"/>
  <c r="G31" i="1"/>
  <c r="G30" i="1" s="1"/>
  <c r="G29" i="1" s="1"/>
  <c r="G28" i="1" s="1"/>
  <c r="G27" i="1" s="1"/>
  <c r="G26" i="1" s="1"/>
  <c r="G67" i="1"/>
  <c r="G66" i="1" s="1"/>
  <c r="G65" i="1" s="1"/>
  <c r="G64" i="1" s="1"/>
  <c r="G57" i="1"/>
  <c r="G56" i="1" s="1"/>
  <c r="G55" i="1" s="1"/>
  <c r="G54" i="1" s="1"/>
  <c r="F95" i="1"/>
  <c r="F94" i="1" s="1"/>
  <c r="F93" i="1" s="1"/>
  <c r="F92" i="1" s="1"/>
  <c r="F91" i="1" s="1"/>
  <c r="F86" i="1"/>
  <c r="F85" i="1" s="1"/>
  <c r="F84" i="1" s="1"/>
  <c r="F83" i="1" s="1"/>
  <c r="F82" i="1" s="1"/>
  <c r="F48" i="1"/>
  <c r="G53" i="1" l="1"/>
  <c r="G100" i="1" s="1"/>
  <c r="F47" i="1"/>
  <c r="F81" i="1"/>
  <c r="F33" i="1" l="1"/>
  <c r="F36" i="1"/>
  <c r="F39" i="1"/>
  <c r="F35" i="1" l="1"/>
  <c r="F38" i="1"/>
  <c r="F32" i="1"/>
  <c r="F79" i="1"/>
  <c r="F72" i="1"/>
  <c r="F69" i="1"/>
  <c r="F62" i="1"/>
  <c r="F59" i="1"/>
  <c r="F51" i="1"/>
  <c r="F31" i="1" l="1"/>
  <c r="F30" i="1" s="1"/>
  <c r="F29" i="1" s="1"/>
  <c r="F28" i="1" s="1"/>
  <c r="F27" i="1" s="1"/>
  <c r="F78" i="1"/>
  <c r="F77" i="1" s="1"/>
  <c r="F76" i="1" s="1"/>
  <c r="F75" i="1" s="1"/>
  <c r="F74" i="1" s="1"/>
  <c r="F58" i="1"/>
  <c r="F61" i="1"/>
  <c r="F68" i="1"/>
  <c r="F71" i="1"/>
  <c r="F50" i="1"/>
  <c r="F46" i="1" s="1"/>
  <c r="F45" i="1" s="1"/>
  <c r="F44" i="1" s="1"/>
  <c r="F43" i="1" s="1"/>
  <c r="F42" i="1" s="1"/>
  <c r="F41" i="1" s="1"/>
  <c r="F21" i="1"/>
  <c r="F20" i="1" l="1"/>
  <c r="F19" i="1" s="1"/>
  <c r="F18" i="1" s="1"/>
  <c r="F17" i="1" s="1"/>
  <c r="F26" i="1"/>
  <c r="F67" i="1"/>
  <c r="F66" i="1" s="1"/>
  <c r="F65" i="1" s="1"/>
  <c r="F64" i="1" s="1"/>
  <c r="F57" i="1"/>
  <c r="F56" i="1" s="1"/>
  <c r="F55" i="1" s="1"/>
  <c r="F54" i="1" s="1"/>
  <c r="F53" i="1" l="1"/>
  <c r="F100" i="1" s="1"/>
</calcChain>
</file>

<file path=xl/sharedStrings.xml><?xml version="1.0" encoding="utf-8"?>
<sst xmlns="http://schemas.openxmlformats.org/spreadsheetml/2006/main" count="342" uniqueCount="100">
  <si>
    <t>(тыс. рублей)</t>
  </si>
  <si>
    <t>Наименование</t>
  </si>
  <si>
    <t>Раз.</t>
  </si>
  <si>
    <t>ПР</t>
  </si>
  <si>
    <t>ЦСР</t>
  </si>
  <si>
    <t>ВР</t>
  </si>
  <si>
    <t>Национальная оборона</t>
  </si>
  <si>
    <t>02</t>
  </si>
  <si>
    <t>00</t>
  </si>
  <si>
    <t>Мобилизационная и вневойсковая подготовка</t>
  </si>
  <si>
    <t>03</t>
  </si>
  <si>
    <t>Осуществление переданных органам местного самоуправления городских округов и поселений полномочий Российской Федерации по первичному воинскому учету</t>
  </si>
  <si>
    <t>17 1 00 51180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</si>
  <si>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</si>
  <si>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</si>
  <si>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</si>
  <si>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</si>
  <si>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</si>
  <si>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04</t>
  </si>
  <si>
    <t>Дорожное хозяйство (дорожные фонды)</t>
  </si>
  <si>
    <t>09</t>
  </si>
  <si>
    <t>Непрограммные направления деятельности органов государственной власти в части предоставления межбюджетных трансфертов</t>
  </si>
  <si>
    <t>33 0 00 00000</t>
  </si>
  <si>
    <t>Непрограммные направления деятельности органов государственной власти в части предоставления межбюджетных трансфертов бюджетам внутригородских муниципальных образований</t>
  </si>
  <si>
    <t>33 А 00 00000</t>
  </si>
  <si>
    <t>Субсидии бюджетам внутригородских муниципальных образований</t>
  </si>
  <si>
    <t>33 А 02 00000</t>
  </si>
  <si>
    <t>Консолидированная субсидия бюджетам внутригородских муниципальных образований в целях софинансирования расходных обязательств городских округов и поселений, возникающих при исполнении полномочий органов местного самоуправления в сфере жилищно-коммунального хозяйства, благоустройства и дорожной деятельности</t>
  </si>
  <si>
    <t>33 А 02 02000</t>
  </si>
  <si>
    <t>Ремонт объектов дорожного хозяйства</t>
  </si>
  <si>
    <t>33 А 02 02300</t>
  </si>
  <si>
    <t>Содержание объектов дорожного хозяйства</t>
  </si>
  <si>
    <t>33 А 02 02400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</si>
  <si>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</si>
  <si>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</si>
  <si>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Разметка объектов дорожного хозяйства</t>
  </si>
  <si>
    <t>33 А 02 02500</t>
  </si>
  <si>
    <t>Жилищно-коммунальное хозяйство</t>
  </si>
  <si>
    <t>05</t>
  </si>
  <si>
    <t>01</t>
  </si>
  <si>
    <t>Благоустройство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</si>
  <si>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</si>
  <si>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33 А 02 02100</t>
  </si>
  <si>
    <t>Содержание дворовых территорий</t>
  </si>
  <si>
    <t>33 А 02 02600</t>
  </si>
  <si>
    <t>Образование</t>
  </si>
  <si>
    <t>07</t>
  </si>
  <si>
    <t>Дошкольное образование</t>
  </si>
  <si>
    <t>Развитие образования города Москвы («Столичное образование»)</t>
  </si>
  <si>
    <t>03 0 00 00000</t>
  </si>
  <si>
    <t>Развитие системы образования</t>
  </si>
  <si>
    <t>03 Г 00 00000</t>
  </si>
  <si>
    <t>Развитие системы образования на территории городского округа Троицк</t>
  </si>
  <si>
    <t>03 Г 13 00000</t>
  </si>
  <si>
    <t>Финансовое обеспечение переданных внутригородским муниципальным образованиям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размере, необходимом для реализации основных и дополнительных общеобразовательных программ</t>
  </si>
  <si>
    <t>03 Г 13 00100</t>
  </si>
  <si>
    <t>600</t>
  </si>
  <si>
    <t>Субсидии автономным учреждениям</t>
  </si>
  <si>
    <t>620</t>
  </si>
  <si>
    <t>Субсидия бюджету городского округа Троицк на софинансирование расходных обязательств в сфере образования</t>
  </si>
  <si>
    <t>03 Г 13 00300</t>
  </si>
  <si>
    <t>Общее образование</t>
  </si>
  <si>
    <t>Дополнительное образование детей</t>
  </si>
  <si>
    <t>Социальная политика</t>
  </si>
  <si>
    <t>Социальное обеспечение населения</t>
  </si>
  <si>
    <t>Социальная поддержка жителей города Москвы</t>
  </si>
  <si>
    <t>04 0 00 00000</t>
  </si>
  <si>
    <t>Социальная поддержка семей с детьми. Профилактика социального сиротства и защита прав детей-сирот и детей, оставшихся без попечения родителей</t>
  </si>
  <si>
    <t>04 А 00 00000</t>
  </si>
  <si>
    <t>Адресная социальная помощь семьям с детьми</t>
  </si>
  <si>
    <t>04 А 03 00000</t>
  </si>
  <si>
    <t>Финансовое обеспечение переданных внутригородским муниципальным образованиям полномочий по обеспечению обучающихся 1-4 классов муниципальных образовательных организаций бесплатным одноразовым питанием (завтрак); обеспечению обучающихся 1-11 классов муниципальных образовательных организаций из социально незащищенных и многодетных семей бесплатным двухразовым питанием (завтрак, обед)</t>
  </si>
  <si>
    <t>04 А 03 00500</t>
  </si>
  <si>
    <t>Охрана семьи и детства</t>
  </si>
  <si>
    <t>Финансовое обеспечение переданных внутригородским муниципальным образованиям полномочий по обеспечению выплаты компенсации родителям (законным представителям) детей, посещающих муниципальные образовательные организации, реализующие образовательную программу дошкольного образования</t>
  </si>
  <si>
    <t>10</t>
  </si>
  <si>
    <t>03 Г 13 00200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</si>
  <si>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</si>
  <si>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</si>
  <si>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</si>
  <si>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</si>
  <si>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 РАСХОДОВ</t>
  </si>
  <si>
    <t>к решению Совета депутатов городского округа</t>
  </si>
  <si>
    <t>городского округа Троицк в городе Москве на</t>
  </si>
  <si>
    <t>2025 год</t>
  </si>
  <si>
    <t xml:space="preserve">                         Приложение 10</t>
  </si>
  <si>
    <t>2024 год и плановый период 2025 и 2026 годов»</t>
  </si>
  <si>
    <t>Распределение бюджетных ассигнований бюджета городского округа Троицк в городе Москве на плановый период 2025 и 2026 годов по разделам, подразделам, целевым статьям, группам и подгруппам видов расходов классификации расходов бюджетов в части межбюджетных трансфертов из бюджета города Москвы</t>
  </si>
  <si>
    <t>2026 год</t>
  </si>
  <si>
    <t>Безопасный город</t>
  </si>
  <si>
    <t>17 0 00 00000</t>
  </si>
  <si>
    <t>Обеспечение правопорядка и профилактика правонарушений</t>
  </si>
  <si>
    <t>17 А 00 00000</t>
  </si>
  <si>
    <t>Троицк от 07.12.2023 № 191/35 «О бюджете</t>
  </si>
  <si>
    <t xml:space="preserve">к решению Совета депутатов внутригородского  </t>
  </si>
  <si>
    <t>муниципального образования - городского округа</t>
  </si>
  <si>
    <t xml:space="preserve">                          Приложение 10</t>
  </si>
  <si>
    <t xml:space="preserve"> </t>
  </si>
  <si>
    <t xml:space="preserve">Троицк в городе Москве от 31 октября 2024 года </t>
  </si>
  <si>
    <t>№ 48/3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</si>
</sst>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"/>
    <numFmt numFmtId="166" formatCode="_-* #,##0.00_р_._-;\-* #,##0.00_р_._-;_-* &quot;-&quot;?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rgb="FF000000"/>
      <name val="Calibri"/>
      <family val="2"/>
    </font>
    <font>
      <b/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9" fillId="0" borderId="0" applyBorder="0"/>
  </cellStyleXfs>
  <cellXfs count="56">
    <xf numFmtId="0" fontId="0" fillId="0" borderId="0" xfId="0"/>
    <xf numFmtId="0" fontId="3" fillId="0" borderId="0" xfId="0" applyFont="1"/>
    <xf numFmtId="3" fontId="2" fillId="0" borderId="0" xfId="0" applyNumberFormat="1" applyFont="1" applyAlignment="1">
      <alignment horizontal="left" vertical="top" wrapText="1" indent="32"/>
    </xf>
    <xf numFmtId="3" fontId="4" fillId="0" borderId="0" xfId="0" applyNumberFormat="1" applyFont="1" applyAlignment="1">
      <alignment horizontal="left" vertical="top" wrapText="1" indent="32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right" vertical="center"/>
    </xf>
    <xf numFmtId="165" fontId="5" fillId="2" borderId="1" xfId="0" applyNumberFormat="1" applyFont="1" applyFill="1" applyBorder="1"/>
    <xf numFmtId="0" fontId="5" fillId="2" borderId="0" xfId="0" applyFont="1" applyFill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165" fontId="2" fillId="2" borderId="1" xfId="0" applyNumberFormat="1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0" fontId="5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/>
    <xf numFmtId="49" fontId="2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5" fillId="2" borderId="1" xfId="1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wrapText="1"/>
    </xf>
    <xf numFmtId="0" fontId="10" fillId="2" borderId="1" xfId="0" applyFont="1" applyFill="1" applyBorder="1"/>
    <xf numFmtId="49" fontId="5" fillId="2" borderId="1" xfId="0" applyNumberFormat="1" applyFont="1" applyFill="1" applyBorder="1"/>
    <xf numFmtId="0" fontId="6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4" fillId="2" borderId="0" xfId="0" applyFont="1" applyFill="1"/>
    <xf numFmtId="0" fontId="3" fillId="0" borderId="0" xfId="0" applyFont="1" applyAlignment="1">
      <alignment horizontal="left" indent="2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horizontal="left" vertical="top" indent="61"/>
    </xf>
    <xf numFmtId="165" fontId="2" fillId="2" borderId="0" xfId="0" applyNumberFormat="1" applyFont="1" applyFill="1"/>
    <xf numFmtId="165" fontId="2" fillId="0" borderId="0" xfId="0" applyNumberFormat="1" applyFont="1" applyAlignment="1">
      <alignment horizontal="left" vertical="top" indent="110"/>
    </xf>
    <xf numFmtId="0" fontId="2" fillId="0" borderId="0" xfId="0" applyFont="1" applyAlignment="1">
      <alignment horizontal="left" vertical="top" indent="49"/>
    </xf>
    <xf numFmtId="165" fontId="2" fillId="0" borderId="0" xfId="0" applyNumberFormat="1" applyFont="1" applyAlignment="1">
      <alignment horizontal="left" vertical="top" indent="49"/>
    </xf>
    <xf numFmtId="165" fontId="8" fillId="0" borderId="0" xfId="0" applyNumberFormat="1" applyFont="1" applyAlignment="1">
      <alignment horizontal="left" vertical="center" wrapText="1" indent="49"/>
    </xf>
    <xf numFmtId="0" fontId="5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3"/>
  <sheetViews>
    <sheetView tabSelected="1" view="pageBreakPreview" zoomScaleSheetLayoutView="100" workbookViewId="0">
      <selection activeCell="A5" sqref="A5:K5"/>
    </sheetView>
  </sheetViews>
  <sheetFormatPr defaultColWidth="9.140625" defaultRowHeight="15.75" x14ac:dyDescent="0.25"/>
  <cols>
    <col min="1" max="1" width="63.7109375" style="10" customWidth="1"/>
    <col min="2" max="2" width="8.85546875" style="11" customWidth="1"/>
    <col min="3" max="3" width="8.7109375" style="11" customWidth="1"/>
    <col min="4" max="4" width="17" style="12" customWidth="1"/>
    <col min="5" max="5" width="10.7109375" style="11" customWidth="1"/>
    <col min="6" max="7" width="17.7109375" style="45" hidden="1" customWidth="1"/>
    <col min="8" max="9" width="16.7109375" style="10" hidden="1" customWidth="1"/>
    <col min="10" max="11" width="16.7109375" style="10" customWidth="1"/>
    <col min="12" max="16384" width="9.140625" style="10"/>
  </cols>
  <sheetData>
    <row r="1" spans="1:24" x14ac:dyDescent="0.25">
      <c r="A1" s="52" t="s">
        <v>96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</row>
    <row r="2" spans="1:24" x14ac:dyDescent="0.25">
      <c r="A2" s="53" t="s">
        <v>94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4" x14ac:dyDescent="0.25">
      <c r="A3" s="53" t="s">
        <v>95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x14ac:dyDescent="0.25">
      <c r="A4" s="53" t="s">
        <v>98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</row>
    <row r="5" spans="1:24" x14ac:dyDescent="0.25">
      <c r="A5" s="53" t="s">
        <v>99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</row>
    <row r="6" spans="1:24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49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</row>
    <row r="7" spans="1:24" s="46" customFormat="1" ht="16.899999999999999" customHeight="1" x14ac:dyDescent="0.2">
      <c r="A7" s="54" t="s">
        <v>85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24" s="46" customFormat="1" ht="18" customHeight="1" x14ac:dyDescent="0.2">
      <c r="A8" s="54" t="s">
        <v>82</v>
      </c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24" s="46" customFormat="1" ht="16.5" customHeight="1" x14ac:dyDescent="0.2">
      <c r="A9" s="54" t="s">
        <v>93</v>
      </c>
      <c r="B9" s="54"/>
      <c r="C9" s="54"/>
      <c r="D9" s="54"/>
      <c r="E9" s="54"/>
      <c r="F9" s="54"/>
      <c r="G9" s="54"/>
      <c r="H9" s="54"/>
      <c r="I9" s="54"/>
      <c r="J9" s="54"/>
      <c r="K9" s="54"/>
      <c r="O9" s="46" t="s">
        <v>97</v>
      </c>
    </row>
    <row r="10" spans="1:24" s="46" customFormat="1" ht="15.75" customHeight="1" x14ac:dyDescent="0.2">
      <c r="A10" s="54" t="s">
        <v>83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24" s="46" customFormat="1" ht="15.75" customHeight="1" x14ac:dyDescent="0.2">
      <c r="A11" s="54" t="s">
        <v>86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24" s="1" customFormat="1" ht="15.75" customHeight="1" x14ac:dyDescent="0.2">
      <c r="A12" s="2"/>
      <c r="B12" s="2"/>
      <c r="C12" s="2"/>
      <c r="D12" s="2"/>
      <c r="E12" s="2"/>
      <c r="F12" s="3"/>
      <c r="G12" s="3"/>
    </row>
    <row r="13" spans="1:24" ht="40.15" customHeight="1" x14ac:dyDescent="0.25">
      <c r="A13" s="55" t="s">
        <v>87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24" ht="15.6" customHeight="1" x14ac:dyDescent="0.25">
      <c r="A14" s="9"/>
      <c r="B14" s="9"/>
      <c r="C14" s="9"/>
      <c r="D14" s="9"/>
      <c r="E14" s="9"/>
      <c r="F14" s="9"/>
      <c r="G14" s="9"/>
    </row>
    <row r="15" spans="1:24" x14ac:dyDescent="0.25">
      <c r="F15" s="13"/>
      <c r="G15" s="13"/>
      <c r="K15" s="13" t="s">
        <v>0</v>
      </c>
    </row>
    <row r="16" spans="1:24" ht="37.15" customHeight="1" x14ac:dyDescent="0.25">
      <c r="A16" s="14" t="s">
        <v>1</v>
      </c>
      <c r="B16" s="14" t="s">
        <v>2</v>
      </c>
      <c r="C16" s="14" t="s">
        <v>3</v>
      </c>
      <c r="D16" s="14" t="s">
        <v>4</v>
      </c>
      <c r="E16" s="14" t="s">
        <v>5</v>
      </c>
      <c r="F16" s="15" t="s">
        <v>84</v>
      </c>
      <c r="G16" s="15" t="s">
        <v>88</v>
      </c>
      <c r="H16" s="15" t="s">
        <v>84</v>
      </c>
      <c r="I16" s="15" t="s">
        <v>88</v>
      </c>
      <c r="J16" s="15" t="s">
        <v>84</v>
      </c>
      <c r="K16" s="15" t="s">
        <v>88</v>
      </c>
    </row>
    <row r="17" spans="1:11" s="20" customFormat="1" x14ac:dyDescent="0.25">
      <c r="A17" s="33" t="s">
        <v>6</v>
      </c>
      <c r="B17" s="16" t="s">
        <v>7</v>
      </c>
      <c r="C17" s="16" t="s">
        <v>8</v>
      </c>
      <c r="D17" s="17"/>
      <c r="E17" s="18"/>
      <c r="F17" s="19">
        <f t="shared" ref="F17:K17" si="0">F18</f>
        <v>6192.2</v>
      </c>
      <c r="G17" s="19">
        <f t="shared" si="0"/>
        <v>6423</v>
      </c>
      <c r="H17" s="19">
        <f t="shared" si="0"/>
        <v>0</v>
      </c>
      <c r="I17" s="19">
        <f t="shared" si="0"/>
        <v>0</v>
      </c>
      <c r="J17" s="19">
        <f t="shared" si="0"/>
        <v>6192.2</v>
      </c>
      <c r="K17" s="19">
        <f t="shared" si="0"/>
        <v>6423</v>
      </c>
    </row>
    <row r="18" spans="1:11" s="20" customFormat="1" x14ac:dyDescent="0.25">
      <c r="A18" s="30" t="s">
        <v>9</v>
      </c>
      <c r="B18" s="16" t="s">
        <v>7</v>
      </c>
      <c r="C18" s="16" t="s">
        <v>10</v>
      </c>
      <c r="D18" s="21"/>
      <c r="E18" s="22"/>
      <c r="F18" s="19">
        <f t="shared" ref="F18:K19" si="1">F19</f>
        <v>6192.2</v>
      </c>
      <c r="G18" s="19">
        <f t="shared" si="1"/>
        <v>6423</v>
      </c>
      <c r="H18" s="19">
        <f t="shared" si="1"/>
        <v>0</v>
      </c>
      <c r="I18" s="19">
        <f t="shared" si="1"/>
        <v>0</v>
      </c>
      <c r="J18" s="19">
        <f t="shared" si="1"/>
        <v>6192.2</v>
      </c>
      <c r="K18" s="19">
        <f t="shared" si="1"/>
        <v>6423</v>
      </c>
    </row>
    <row r="19" spans="1:11" s="20" customFormat="1" x14ac:dyDescent="0.25">
      <c r="A19" s="30" t="s">
        <v>89</v>
      </c>
      <c r="B19" s="16" t="s">
        <v>7</v>
      </c>
      <c r="C19" s="16" t="s">
        <v>10</v>
      </c>
      <c r="D19" s="17" t="s">
        <v>90</v>
      </c>
      <c r="E19" s="22"/>
      <c r="F19" s="19">
        <f t="shared" si="1"/>
        <v>6192.2</v>
      </c>
      <c r="G19" s="19">
        <f t="shared" si="1"/>
        <v>6423</v>
      </c>
      <c r="H19" s="19">
        <f t="shared" si="1"/>
        <v>0</v>
      </c>
      <c r="I19" s="19">
        <f t="shared" si="1"/>
        <v>0</v>
      </c>
      <c r="J19" s="19">
        <f t="shared" si="1"/>
        <v>6192.2</v>
      </c>
      <c r="K19" s="19">
        <f t="shared" si="1"/>
        <v>6423</v>
      </c>
    </row>
    <row r="20" spans="1:11" s="20" customFormat="1" ht="31.5" x14ac:dyDescent="0.25">
      <c r="A20" s="33" t="s">
        <v>91</v>
      </c>
      <c r="B20" s="16" t="s">
        <v>7</v>
      </c>
      <c r="C20" s="16" t="s">
        <v>10</v>
      </c>
      <c r="D20" s="17" t="s">
        <v>92</v>
      </c>
      <c r="E20" s="22"/>
      <c r="F20" s="19">
        <f t="shared" ref="F20:K20" si="2">F21</f>
        <v>6192.2</v>
      </c>
      <c r="G20" s="19">
        <f t="shared" si="2"/>
        <v>6423</v>
      </c>
      <c r="H20" s="19">
        <f t="shared" si="2"/>
        <v>0</v>
      </c>
      <c r="I20" s="19">
        <f t="shared" si="2"/>
        <v>0</v>
      </c>
      <c r="J20" s="19">
        <f t="shared" si="2"/>
        <v>6192.2</v>
      </c>
      <c r="K20" s="19">
        <f t="shared" si="2"/>
        <v>6423</v>
      </c>
    </row>
    <row r="21" spans="1:11" s="20" customFormat="1" ht="63" x14ac:dyDescent="0.25">
      <c r="A21" s="33" t="s">
        <v>11</v>
      </c>
      <c r="B21" s="16" t="s">
        <v>7</v>
      </c>
      <c r="C21" s="16" t="s">
        <v>10</v>
      </c>
      <c r="D21" s="17" t="s">
        <v>12</v>
      </c>
      <c r="E21" s="23"/>
      <c r="F21" s="19">
        <f t="shared" ref="F21:K21" si="3">F22+F24</f>
        <v>6192.2</v>
      </c>
      <c r="G21" s="19">
        <f t="shared" si="3"/>
        <v>6423</v>
      </c>
      <c r="H21" s="19">
        <f t="shared" si="3"/>
        <v>0</v>
      </c>
      <c r="I21" s="19">
        <f t="shared" si="3"/>
        <v>0</v>
      </c>
      <c r="J21" s="19">
        <f t="shared" si="3"/>
        <v>6192.2</v>
      </c>
      <c r="K21" s="19">
        <f t="shared" si="3"/>
        <v>6423</v>
      </c>
    </row>
    <row r="22" spans="1:11" ht="63" x14ac:dyDescent="0.25">
      <c r="A22" s="24" t="s">
        <v>13</v>
      </c>
      <c r="B22" s="25" t="s">
        <v>7</v>
      </c>
      <c r="C22" s="25" t="s">
        <v>10</v>
      </c>
      <c r="D22" s="26" t="s">
        <v>12</v>
      </c>
      <c r="E22" s="27">
        <v>100</v>
      </c>
      <c r="F22" s="28">
        <f t="shared" ref="F22:K22" si="4">F23</f>
        <v>5770.9</v>
      </c>
      <c r="G22" s="28">
        <f t="shared" si="4"/>
        <v>6001.7</v>
      </c>
      <c r="H22" s="28">
        <f t="shared" si="4"/>
        <v>0</v>
      </c>
      <c r="I22" s="28">
        <f t="shared" si="4"/>
        <v>0</v>
      </c>
      <c r="J22" s="28">
        <f t="shared" si="4"/>
        <v>5770.9</v>
      </c>
      <c r="K22" s="28">
        <f t="shared" si="4"/>
        <v>6001.7</v>
      </c>
    </row>
    <row r="23" spans="1:11" ht="31.5" x14ac:dyDescent="0.25">
      <c r="A23" s="24" t="s">
        <v>14</v>
      </c>
      <c r="B23" s="25" t="s">
        <v>7</v>
      </c>
      <c r="C23" s="25" t="s">
        <v>10</v>
      </c>
      <c r="D23" s="26" t="s">
        <v>12</v>
      </c>
      <c r="E23" s="27">
        <v>120</v>
      </c>
      <c r="F23" s="28">
        <v>5770.9</v>
      </c>
      <c r="G23" s="28">
        <v>6001.7</v>
      </c>
      <c r="H23" s="28">
        <v>0</v>
      </c>
      <c r="I23" s="28">
        <v>0</v>
      </c>
      <c r="J23" s="28">
        <v>5770.9</v>
      </c>
      <c r="K23" s="28">
        <v>6001.7</v>
      </c>
    </row>
    <row r="24" spans="1:11" ht="31.5" x14ac:dyDescent="0.25">
      <c r="A24" s="24" t="s">
        <v>15</v>
      </c>
      <c r="B24" s="25" t="s">
        <v>7</v>
      </c>
      <c r="C24" s="25" t="s">
        <v>10</v>
      </c>
      <c r="D24" s="26" t="s">
        <v>12</v>
      </c>
      <c r="E24" s="27">
        <v>200</v>
      </c>
      <c r="F24" s="28">
        <f t="shared" ref="F24:K24" si="5">F25</f>
        <v>421.3</v>
      </c>
      <c r="G24" s="28">
        <f t="shared" si="5"/>
        <v>421.3</v>
      </c>
      <c r="H24" s="28">
        <f t="shared" si="5"/>
        <v>0</v>
      </c>
      <c r="I24" s="28">
        <f t="shared" si="5"/>
        <v>0</v>
      </c>
      <c r="J24" s="28">
        <f t="shared" si="5"/>
        <v>421.3</v>
      </c>
      <c r="K24" s="28">
        <f t="shared" si="5"/>
        <v>421.3</v>
      </c>
    </row>
    <row r="25" spans="1:11" ht="31.5" x14ac:dyDescent="0.25">
      <c r="A25" s="24" t="s">
        <v>16</v>
      </c>
      <c r="B25" s="25" t="s">
        <v>7</v>
      </c>
      <c r="C25" s="25" t="s">
        <v>10</v>
      </c>
      <c r="D25" s="26" t="s">
        <v>12</v>
      </c>
      <c r="E25" s="27">
        <v>240</v>
      </c>
      <c r="F25" s="28">
        <v>421.3</v>
      </c>
      <c r="G25" s="28">
        <v>421.3</v>
      </c>
      <c r="H25" s="28">
        <v>0</v>
      </c>
      <c r="I25" s="28">
        <v>0</v>
      </c>
      <c r="J25" s="28">
        <v>421.3</v>
      </c>
      <c r="K25" s="28">
        <v>421.3</v>
      </c>
    </row>
    <row r="26" spans="1:11" s="5" customFormat="1" x14ac:dyDescent="0.25">
      <c r="A26" s="30" t="s">
        <v>17</v>
      </c>
      <c r="B26" s="16" t="s">
        <v>18</v>
      </c>
      <c r="C26" s="16" t="s">
        <v>8</v>
      </c>
      <c r="D26" s="17"/>
      <c r="E26" s="29"/>
      <c r="F26" s="19">
        <f t="shared" ref="F26:K30" si="6">F27</f>
        <v>180654.6</v>
      </c>
      <c r="G26" s="19">
        <f t="shared" si="6"/>
        <v>180654.6</v>
      </c>
      <c r="H26" s="19">
        <f t="shared" si="6"/>
        <v>0</v>
      </c>
      <c r="I26" s="19">
        <f t="shared" si="6"/>
        <v>0</v>
      </c>
      <c r="J26" s="19">
        <f t="shared" si="6"/>
        <v>180654.6</v>
      </c>
      <c r="K26" s="19">
        <f t="shared" si="6"/>
        <v>180654.6</v>
      </c>
    </row>
    <row r="27" spans="1:11" s="6" customFormat="1" x14ac:dyDescent="0.25">
      <c r="A27" s="30" t="s">
        <v>19</v>
      </c>
      <c r="B27" s="16" t="s">
        <v>18</v>
      </c>
      <c r="C27" s="16" t="s">
        <v>20</v>
      </c>
      <c r="D27" s="31"/>
      <c r="E27" s="32"/>
      <c r="F27" s="19">
        <f t="shared" si="6"/>
        <v>180654.6</v>
      </c>
      <c r="G27" s="19">
        <f t="shared" si="6"/>
        <v>180654.6</v>
      </c>
      <c r="H27" s="19">
        <f t="shared" si="6"/>
        <v>0</v>
      </c>
      <c r="I27" s="19">
        <f t="shared" si="6"/>
        <v>0</v>
      </c>
      <c r="J27" s="19">
        <f t="shared" si="6"/>
        <v>180654.6</v>
      </c>
      <c r="K27" s="19">
        <f t="shared" si="6"/>
        <v>180654.6</v>
      </c>
    </row>
    <row r="28" spans="1:11" s="6" customFormat="1" ht="47.25" x14ac:dyDescent="0.25">
      <c r="A28" s="33" t="s">
        <v>21</v>
      </c>
      <c r="B28" s="16" t="s">
        <v>18</v>
      </c>
      <c r="C28" s="16" t="s">
        <v>20</v>
      </c>
      <c r="D28" s="31" t="s">
        <v>22</v>
      </c>
      <c r="E28" s="32"/>
      <c r="F28" s="19">
        <f t="shared" si="6"/>
        <v>180654.6</v>
      </c>
      <c r="G28" s="19">
        <f t="shared" si="6"/>
        <v>180654.6</v>
      </c>
      <c r="H28" s="19">
        <f t="shared" si="6"/>
        <v>0</v>
      </c>
      <c r="I28" s="19">
        <f t="shared" si="6"/>
        <v>0</v>
      </c>
      <c r="J28" s="19">
        <f t="shared" si="6"/>
        <v>180654.6</v>
      </c>
      <c r="K28" s="19">
        <f t="shared" si="6"/>
        <v>180654.6</v>
      </c>
    </row>
    <row r="29" spans="1:11" s="6" customFormat="1" ht="63" x14ac:dyDescent="0.25">
      <c r="A29" s="33" t="s">
        <v>23</v>
      </c>
      <c r="B29" s="16" t="s">
        <v>18</v>
      </c>
      <c r="C29" s="16" t="s">
        <v>20</v>
      </c>
      <c r="D29" s="31" t="s">
        <v>24</v>
      </c>
      <c r="E29" s="32"/>
      <c r="F29" s="19">
        <f t="shared" si="6"/>
        <v>180654.6</v>
      </c>
      <c r="G29" s="19">
        <f t="shared" si="6"/>
        <v>180654.6</v>
      </c>
      <c r="H29" s="19">
        <f t="shared" si="6"/>
        <v>0</v>
      </c>
      <c r="I29" s="19">
        <f t="shared" si="6"/>
        <v>0</v>
      </c>
      <c r="J29" s="19">
        <f t="shared" si="6"/>
        <v>180654.6</v>
      </c>
      <c r="K29" s="19">
        <f t="shared" si="6"/>
        <v>180654.6</v>
      </c>
    </row>
    <row r="30" spans="1:11" s="6" customFormat="1" ht="31.5" x14ac:dyDescent="0.25">
      <c r="A30" s="33" t="s">
        <v>25</v>
      </c>
      <c r="B30" s="16" t="s">
        <v>18</v>
      </c>
      <c r="C30" s="16" t="s">
        <v>20</v>
      </c>
      <c r="D30" s="31" t="s">
        <v>26</v>
      </c>
      <c r="E30" s="32"/>
      <c r="F30" s="19">
        <f t="shared" si="6"/>
        <v>180654.6</v>
      </c>
      <c r="G30" s="19">
        <f t="shared" si="6"/>
        <v>180654.6</v>
      </c>
      <c r="H30" s="19">
        <f t="shared" si="6"/>
        <v>0</v>
      </c>
      <c r="I30" s="19">
        <f t="shared" si="6"/>
        <v>0</v>
      </c>
      <c r="J30" s="19">
        <f t="shared" si="6"/>
        <v>180654.6</v>
      </c>
      <c r="K30" s="19">
        <f t="shared" si="6"/>
        <v>180654.6</v>
      </c>
    </row>
    <row r="31" spans="1:11" s="6" customFormat="1" ht="110.25" x14ac:dyDescent="0.25">
      <c r="A31" s="33" t="s">
        <v>27</v>
      </c>
      <c r="B31" s="16" t="s">
        <v>18</v>
      </c>
      <c r="C31" s="16" t="s">
        <v>20</v>
      </c>
      <c r="D31" s="31" t="s">
        <v>28</v>
      </c>
      <c r="E31" s="32"/>
      <c r="F31" s="19">
        <f t="shared" ref="F31:K31" si="7">F32+F35+F38</f>
        <v>180654.6</v>
      </c>
      <c r="G31" s="19">
        <f t="shared" si="7"/>
        <v>180654.6</v>
      </c>
      <c r="H31" s="19">
        <f t="shared" si="7"/>
        <v>0</v>
      </c>
      <c r="I31" s="19">
        <f t="shared" si="7"/>
        <v>0</v>
      </c>
      <c r="J31" s="19">
        <f t="shared" si="7"/>
        <v>180654.6</v>
      </c>
      <c r="K31" s="19">
        <f t="shared" si="7"/>
        <v>180654.6</v>
      </c>
    </row>
    <row r="32" spans="1:11" s="6" customFormat="1" x14ac:dyDescent="0.25">
      <c r="A32" s="38" t="s">
        <v>29</v>
      </c>
      <c r="B32" s="34" t="s">
        <v>18</v>
      </c>
      <c r="C32" s="34" t="s">
        <v>20</v>
      </c>
      <c r="D32" s="35" t="s">
        <v>30</v>
      </c>
      <c r="E32" s="32"/>
      <c r="F32" s="36">
        <f t="shared" ref="F32:K32" si="8">F33</f>
        <v>85211</v>
      </c>
      <c r="G32" s="36">
        <f t="shared" si="8"/>
        <v>85211</v>
      </c>
      <c r="H32" s="36">
        <f t="shared" si="8"/>
        <v>0</v>
      </c>
      <c r="I32" s="36">
        <f t="shared" si="8"/>
        <v>0</v>
      </c>
      <c r="J32" s="36">
        <f t="shared" si="8"/>
        <v>85211</v>
      </c>
      <c r="K32" s="36">
        <f t="shared" si="8"/>
        <v>85211</v>
      </c>
    </row>
    <row r="33" spans="1:11" s="6" customFormat="1" ht="31.5" x14ac:dyDescent="0.25">
      <c r="A33" s="24" t="s">
        <v>15</v>
      </c>
      <c r="B33" s="25" t="s">
        <v>18</v>
      </c>
      <c r="C33" s="25" t="s">
        <v>20</v>
      </c>
      <c r="D33" s="37" t="s">
        <v>30</v>
      </c>
      <c r="E33" s="27">
        <v>200</v>
      </c>
      <c r="F33" s="28">
        <f t="shared" ref="F33:K33" si="9" xml:space="preserve"> F34</f>
        <v>85211</v>
      </c>
      <c r="G33" s="28">
        <f t="shared" si="9"/>
        <v>85211</v>
      </c>
      <c r="H33" s="28">
        <f t="shared" si="9"/>
        <v>0</v>
      </c>
      <c r="I33" s="28">
        <f t="shared" si="9"/>
        <v>0</v>
      </c>
      <c r="J33" s="28">
        <f t="shared" si="9"/>
        <v>85211</v>
      </c>
      <c r="K33" s="28">
        <f t="shared" si="9"/>
        <v>85211</v>
      </c>
    </row>
    <row r="34" spans="1:11" s="6" customFormat="1" ht="31.5" x14ac:dyDescent="0.25">
      <c r="A34" s="24" t="s">
        <v>16</v>
      </c>
      <c r="B34" s="25" t="s">
        <v>18</v>
      </c>
      <c r="C34" s="25" t="s">
        <v>20</v>
      </c>
      <c r="D34" s="37" t="s">
        <v>30</v>
      </c>
      <c r="E34" s="27">
        <v>240</v>
      </c>
      <c r="F34" s="28">
        <v>85211</v>
      </c>
      <c r="G34" s="28">
        <v>85211</v>
      </c>
      <c r="H34" s="28">
        <v>0</v>
      </c>
      <c r="I34" s="28">
        <v>0</v>
      </c>
      <c r="J34" s="28">
        <v>85211</v>
      </c>
      <c r="K34" s="28">
        <v>85211</v>
      </c>
    </row>
    <row r="35" spans="1:11" s="6" customFormat="1" x14ac:dyDescent="0.25">
      <c r="A35" s="38" t="s">
        <v>31</v>
      </c>
      <c r="B35" s="34" t="s">
        <v>18</v>
      </c>
      <c r="C35" s="34" t="s">
        <v>20</v>
      </c>
      <c r="D35" s="35" t="s">
        <v>32</v>
      </c>
      <c r="E35" s="32"/>
      <c r="F35" s="36">
        <f t="shared" ref="F35:K36" si="10">F36</f>
        <v>90134.5</v>
      </c>
      <c r="G35" s="36">
        <f t="shared" si="10"/>
        <v>90134.5</v>
      </c>
      <c r="H35" s="36">
        <f t="shared" si="10"/>
        <v>0</v>
      </c>
      <c r="I35" s="36">
        <f t="shared" si="10"/>
        <v>0</v>
      </c>
      <c r="J35" s="36">
        <f t="shared" si="10"/>
        <v>90134.5</v>
      </c>
      <c r="K35" s="36">
        <f t="shared" si="10"/>
        <v>90134.5</v>
      </c>
    </row>
    <row r="36" spans="1:11" s="4" customFormat="1" ht="31.5" x14ac:dyDescent="0.25">
      <c r="A36" s="24" t="s">
        <v>33</v>
      </c>
      <c r="B36" s="25" t="s">
        <v>18</v>
      </c>
      <c r="C36" s="25" t="s">
        <v>20</v>
      </c>
      <c r="D36" s="37" t="s">
        <v>32</v>
      </c>
      <c r="E36" s="27">
        <v>600</v>
      </c>
      <c r="F36" s="28">
        <f t="shared" si="10"/>
        <v>90134.5</v>
      </c>
      <c r="G36" s="28">
        <f t="shared" si="10"/>
        <v>90134.5</v>
      </c>
      <c r="H36" s="28">
        <f t="shared" si="10"/>
        <v>0</v>
      </c>
      <c r="I36" s="28">
        <f t="shared" si="10"/>
        <v>0</v>
      </c>
      <c r="J36" s="28">
        <f t="shared" si="10"/>
        <v>90134.5</v>
      </c>
      <c r="K36" s="28">
        <f t="shared" si="10"/>
        <v>90134.5</v>
      </c>
    </row>
    <row r="37" spans="1:11" s="4" customFormat="1" x14ac:dyDescent="0.25">
      <c r="A37" s="24" t="s">
        <v>34</v>
      </c>
      <c r="B37" s="25" t="s">
        <v>18</v>
      </c>
      <c r="C37" s="25" t="s">
        <v>20</v>
      </c>
      <c r="D37" s="37" t="s">
        <v>32</v>
      </c>
      <c r="E37" s="27">
        <v>610</v>
      </c>
      <c r="F37" s="28">
        <v>90134.5</v>
      </c>
      <c r="G37" s="28">
        <v>90134.5</v>
      </c>
      <c r="H37" s="28">
        <v>0</v>
      </c>
      <c r="I37" s="28">
        <v>0</v>
      </c>
      <c r="J37" s="28">
        <v>90134.5</v>
      </c>
      <c r="K37" s="28">
        <v>90134.5</v>
      </c>
    </row>
    <row r="38" spans="1:11" s="6" customFormat="1" x14ac:dyDescent="0.25">
      <c r="A38" s="38" t="s">
        <v>35</v>
      </c>
      <c r="B38" s="34" t="s">
        <v>18</v>
      </c>
      <c r="C38" s="34" t="s">
        <v>20</v>
      </c>
      <c r="D38" s="35" t="s">
        <v>36</v>
      </c>
      <c r="E38" s="32"/>
      <c r="F38" s="36">
        <f t="shared" ref="F38:K38" si="11">F39</f>
        <v>5309.1</v>
      </c>
      <c r="G38" s="36">
        <f t="shared" si="11"/>
        <v>5309.1</v>
      </c>
      <c r="H38" s="36">
        <f t="shared" si="11"/>
        <v>0</v>
      </c>
      <c r="I38" s="36">
        <f t="shared" si="11"/>
        <v>0</v>
      </c>
      <c r="J38" s="36">
        <f t="shared" si="11"/>
        <v>5309.1</v>
      </c>
      <c r="K38" s="36">
        <f t="shared" si="11"/>
        <v>5309.1</v>
      </c>
    </row>
    <row r="39" spans="1:11" s="4" customFormat="1" ht="31.5" x14ac:dyDescent="0.25">
      <c r="A39" s="24" t="s">
        <v>15</v>
      </c>
      <c r="B39" s="25" t="s">
        <v>18</v>
      </c>
      <c r="C39" s="25" t="s">
        <v>20</v>
      </c>
      <c r="D39" s="37" t="s">
        <v>36</v>
      </c>
      <c r="E39" s="27">
        <v>200</v>
      </c>
      <c r="F39" s="28">
        <f t="shared" ref="F39:K39" si="12" xml:space="preserve"> F40</f>
        <v>5309.1</v>
      </c>
      <c r="G39" s="28">
        <f t="shared" si="12"/>
        <v>5309.1</v>
      </c>
      <c r="H39" s="28">
        <f t="shared" si="12"/>
        <v>0</v>
      </c>
      <c r="I39" s="28">
        <f t="shared" si="12"/>
        <v>0</v>
      </c>
      <c r="J39" s="28">
        <f t="shared" si="12"/>
        <v>5309.1</v>
      </c>
      <c r="K39" s="28">
        <f t="shared" si="12"/>
        <v>5309.1</v>
      </c>
    </row>
    <row r="40" spans="1:11" s="4" customFormat="1" ht="31.5" x14ac:dyDescent="0.25">
      <c r="A40" s="24" t="s">
        <v>16</v>
      </c>
      <c r="B40" s="25" t="s">
        <v>18</v>
      </c>
      <c r="C40" s="25" t="s">
        <v>20</v>
      </c>
      <c r="D40" s="37" t="s">
        <v>36</v>
      </c>
      <c r="E40" s="27">
        <v>240</v>
      </c>
      <c r="F40" s="28">
        <v>5309.1</v>
      </c>
      <c r="G40" s="28">
        <v>5309.1</v>
      </c>
      <c r="H40" s="28">
        <v>0</v>
      </c>
      <c r="I40" s="28">
        <v>0</v>
      </c>
      <c r="J40" s="28">
        <v>5309.1</v>
      </c>
      <c r="K40" s="28">
        <v>5309.1</v>
      </c>
    </row>
    <row r="41" spans="1:11" s="5" customFormat="1" x14ac:dyDescent="0.25">
      <c r="A41" s="33" t="s">
        <v>37</v>
      </c>
      <c r="B41" s="16" t="s">
        <v>38</v>
      </c>
      <c r="C41" s="16" t="s">
        <v>8</v>
      </c>
      <c r="D41" s="17"/>
      <c r="E41" s="23"/>
      <c r="F41" s="19">
        <f t="shared" ref="F41:K45" si="13">F42</f>
        <v>279190.7</v>
      </c>
      <c r="G41" s="19">
        <f t="shared" si="13"/>
        <v>279190.7</v>
      </c>
      <c r="H41" s="19">
        <f t="shared" si="13"/>
        <v>0</v>
      </c>
      <c r="I41" s="19">
        <f t="shared" si="13"/>
        <v>0</v>
      </c>
      <c r="J41" s="19">
        <f t="shared" si="13"/>
        <v>279190.7</v>
      </c>
      <c r="K41" s="19">
        <f t="shared" si="13"/>
        <v>279190.7</v>
      </c>
    </row>
    <row r="42" spans="1:11" s="5" customFormat="1" x14ac:dyDescent="0.25">
      <c r="A42" s="33" t="s">
        <v>40</v>
      </c>
      <c r="B42" s="16" t="s">
        <v>38</v>
      </c>
      <c r="C42" s="16" t="s">
        <v>10</v>
      </c>
      <c r="D42" s="17"/>
      <c r="E42" s="39"/>
      <c r="F42" s="40">
        <f t="shared" si="13"/>
        <v>279190.7</v>
      </c>
      <c r="G42" s="40">
        <f t="shared" si="13"/>
        <v>279190.7</v>
      </c>
      <c r="H42" s="40">
        <f t="shared" si="13"/>
        <v>0</v>
      </c>
      <c r="I42" s="40">
        <f t="shared" si="13"/>
        <v>0</v>
      </c>
      <c r="J42" s="40">
        <f t="shared" si="13"/>
        <v>279190.7</v>
      </c>
      <c r="K42" s="40">
        <f t="shared" si="13"/>
        <v>279190.7</v>
      </c>
    </row>
    <row r="43" spans="1:11" s="5" customFormat="1" ht="47.25" x14ac:dyDescent="0.25">
      <c r="A43" s="33" t="s">
        <v>21</v>
      </c>
      <c r="B43" s="16" t="s">
        <v>38</v>
      </c>
      <c r="C43" s="16" t="s">
        <v>10</v>
      </c>
      <c r="D43" s="31" t="s">
        <v>22</v>
      </c>
      <c r="E43" s="32"/>
      <c r="F43" s="19">
        <f t="shared" si="13"/>
        <v>279190.7</v>
      </c>
      <c r="G43" s="19">
        <f t="shared" si="13"/>
        <v>279190.7</v>
      </c>
      <c r="H43" s="19">
        <f t="shared" si="13"/>
        <v>0</v>
      </c>
      <c r="I43" s="19">
        <f t="shared" si="13"/>
        <v>0</v>
      </c>
      <c r="J43" s="19">
        <f t="shared" si="13"/>
        <v>279190.7</v>
      </c>
      <c r="K43" s="19">
        <f t="shared" si="13"/>
        <v>279190.7</v>
      </c>
    </row>
    <row r="44" spans="1:11" s="5" customFormat="1" ht="63" x14ac:dyDescent="0.25">
      <c r="A44" s="33" t="s">
        <v>23</v>
      </c>
      <c r="B44" s="16" t="s">
        <v>38</v>
      </c>
      <c r="C44" s="16" t="s">
        <v>10</v>
      </c>
      <c r="D44" s="31" t="s">
        <v>24</v>
      </c>
      <c r="E44" s="32"/>
      <c r="F44" s="19">
        <f t="shared" si="13"/>
        <v>279190.7</v>
      </c>
      <c r="G44" s="19">
        <f t="shared" si="13"/>
        <v>279190.7</v>
      </c>
      <c r="H44" s="19">
        <f t="shared" si="13"/>
        <v>0</v>
      </c>
      <c r="I44" s="19">
        <f t="shared" si="13"/>
        <v>0</v>
      </c>
      <c r="J44" s="19">
        <f t="shared" si="13"/>
        <v>279190.7</v>
      </c>
      <c r="K44" s="19">
        <f t="shared" si="13"/>
        <v>279190.7</v>
      </c>
    </row>
    <row r="45" spans="1:11" s="5" customFormat="1" ht="31.5" x14ac:dyDescent="0.25">
      <c r="A45" s="33" t="s">
        <v>25</v>
      </c>
      <c r="B45" s="16" t="s">
        <v>38</v>
      </c>
      <c r="C45" s="16" t="s">
        <v>10</v>
      </c>
      <c r="D45" s="31" t="s">
        <v>26</v>
      </c>
      <c r="E45" s="32"/>
      <c r="F45" s="19">
        <f t="shared" si="13"/>
        <v>279190.7</v>
      </c>
      <c r="G45" s="19">
        <f t="shared" si="13"/>
        <v>279190.7</v>
      </c>
      <c r="H45" s="19">
        <f t="shared" si="13"/>
        <v>0</v>
      </c>
      <c r="I45" s="19">
        <f t="shared" si="13"/>
        <v>0</v>
      </c>
      <c r="J45" s="19">
        <f t="shared" si="13"/>
        <v>279190.7</v>
      </c>
      <c r="K45" s="19">
        <f t="shared" si="13"/>
        <v>279190.7</v>
      </c>
    </row>
    <row r="46" spans="1:11" s="5" customFormat="1" ht="110.25" x14ac:dyDescent="0.25">
      <c r="A46" s="33" t="s">
        <v>27</v>
      </c>
      <c r="B46" s="16" t="s">
        <v>38</v>
      </c>
      <c r="C46" s="16" t="s">
        <v>10</v>
      </c>
      <c r="D46" s="31" t="s">
        <v>28</v>
      </c>
      <c r="E46" s="32"/>
      <c r="F46" s="19">
        <f t="shared" ref="F46:K46" si="14">F47+F50</f>
        <v>279190.7</v>
      </c>
      <c r="G46" s="19">
        <f t="shared" si="14"/>
        <v>279190.7</v>
      </c>
      <c r="H46" s="19">
        <f t="shared" si="14"/>
        <v>0</v>
      </c>
      <c r="I46" s="19">
        <f t="shared" si="14"/>
        <v>0</v>
      </c>
      <c r="J46" s="19">
        <f t="shared" si="14"/>
        <v>279190.7</v>
      </c>
      <c r="K46" s="19">
        <f t="shared" si="14"/>
        <v>279190.7</v>
      </c>
    </row>
    <row r="47" spans="1:11" s="6" customFormat="1" ht="47.25" x14ac:dyDescent="0.25">
      <c r="A47" s="38" t="s">
        <v>41</v>
      </c>
      <c r="B47" s="34" t="s">
        <v>38</v>
      </c>
      <c r="C47" s="34" t="s">
        <v>10</v>
      </c>
      <c r="D47" s="35" t="s">
        <v>42</v>
      </c>
      <c r="E47" s="32"/>
      <c r="F47" s="36">
        <f t="shared" ref="F47:K47" si="15">F48</f>
        <v>68212.2</v>
      </c>
      <c r="G47" s="36">
        <f t="shared" si="15"/>
        <v>68212.2</v>
      </c>
      <c r="H47" s="36">
        <f t="shared" si="15"/>
        <v>0</v>
      </c>
      <c r="I47" s="36">
        <f t="shared" si="15"/>
        <v>0</v>
      </c>
      <c r="J47" s="36">
        <f t="shared" si="15"/>
        <v>68212.2</v>
      </c>
      <c r="K47" s="36">
        <f t="shared" si="15"/>
        <v>68212.2</v>
      </c>
    </row>
    <row r="48" spans="1:11" s="4" customFormat="1" ht="31.5" x14ac:dyDescent="0.25">
      <c r="A48" s="24" t="s">
        <v>15</v>
      </c>
      <c r="B48" s="25" t="s">
        <v>38</v>
      </c>
      <c r="C48" s="25" t="s">
        <v>10</v>
      </c>
      <c r="D48" s="37" t="s">
        <v>42</v>
      </c>
      <c r="E48" s="27">
        <v>200</v>
      </c>
      <c r="F48" s="28">
        <f t="shared" ref="F48:K48" si="16" xml:space="preserve"> F49</f>
        <v>68212.2</v>
      </c>
      <c r="G48" s="28">
        <f t="shared" si="16"/>
        <v>68212.2</v>
      </c>
      <c r="H48" s="28">
        <f t="shared" si="16"/>
        <v>0</v>
      </c>
      <c r="I48" s="28">
        <f t="shared" si="16"/>
        <v>0</v>
      </c>
      <c r="J48" s="28">
        <f t="shared" si="16"/>
        <v>68212.2</v>
      </c>
      <c r="K48" s="28">
        <f t="shared" si="16"/>
        <v>68212.2</v>
      </c>
    </row>
    <row r="49" spans="1:11" s="4" customFormat="1" ht="31.5" x14ac:dyDescent="0.25">
      <c r="A49" s="24" t="s">
        <v>16</v>
      </c>
      <c r="B49" s="25" t="s">
        <v>38</v>
      </c>
      <c r="C49" s="25" t="s">
        <v>10</v>
      </c>
      <c r="D49" s="37" t="s">
        <v>42</v>
      </c>
      <c r="E49" s="27">
        <v>240</v>
      </c>
      <c r="F49" s="28">
        <v>68212.2</v>
      </c>
      <c r="G49" s="28">
        <v>68212.2</v>
      </c>
      <c r="H49" s="28">
        <v>0</v>
      </c>
      <c r="I49" s="28">
        <v>0</v>
      </c>
      <c r="J49" s="28">
        <v>68212.2</v>
      </c>
      <c r="K49" s="28">
        <v>68212.2</v>
      </c>
    </row>
    <row r="50" spans="1:11" s="6" customFormat="1" x14ac:dyDescent="0.25">
      <c r="A50" s="38" t="s">
        <v>43</v>
      </c>
      <c r="B50" s="34" t="s">
        <v>38</v>
      </c>
      <c r="C50" s="34" t="s">
        <v>10</v>
      </c>
      <c r="D50" s="35" t="s">
        <v>44</v>
      </c>
      <c r="E50" s="41"/>
      <c r="F50" s="36">
        <f t="shared" ref="F50:K50" si="17">F51</f>
        <v>210978.5</v>
      </c>
      <c r="G50" s="36">
        <f t="shared" si="17"/>
        <v>210978.5</v>
      </c>
      <c r="H50" s="36">
        <f t="shared" si="17"/>
        <v>0</v>
      </c>
      <c r="I50" s="36">
        <f t="shared" si="17"/>
        <v>0</v>
      </c>
      <c r="J50" s="36">
        <f t="shared" si="17"/>
        <v>210978.5</v>
      </c>
      <c r="K50" s="36">
        <f t="shared" si="17"/>
        <v>210978.5</v>
      </c>
    </row>
    <row r="51" spans="1:11" s="4" customFormat="1" ht="31.5" x14ac:dyDescent="0.25">
      <c r="A51" s="24" t="s">
        <v>33</v>
      </c>
      <c r="B51" s="25" t="s">
        <v>38</v>
      </c>
      <c r="C51" s="25" t="s">
        <v>10</v>
      </c>
      <c r="D51" s="37" t="s">
        <v>44</v>
      </c>
      <c r="E51" s="27">
        <v>600</v>
      </c>
      <c r="F51" s="28">
        <f t="shared" ref="F51:K51" si="18" xml:space="preserve"> F52</f>
        <v>210978.5</v>
      </c>
      <c r="G51" s="28">
        <f t="shared" si="18"/>
        <v>210978.5</v>
      </c>
      <c r="H51" s="28">
        <f t="shared" si="18"/>
        <v>0</v>
      </c>
      <c r="I51" s="28">
        <f t="shared" si="18"/>
        <v>0</v>
      </c>
      <c r="J51" s="28">
        <f t="shared" si="18"/>
        <v>210978.5</v>
      </c>
      <c r="K51" s="28">
        <f t="shared" si="18"/>
        <v>210978.5</v>
      </c>
    </row>
    <row r="52" spans="1:11" s="4" customFormat="1" x14ac:dyDescent="0.25">
      <c r="A52" s="24" t="s">
        <v>34</v>
      </c>
      <c r="B52" s="25" t="s">
        <v>38</v>
      </c>
      <c r="C52" s="25" t="s">
        <v>10</v>
      </c>
      <c r="D52" s="37" t="s">
        <v>44</v>
      </c>
      <c r="E52" s="27">
        <v>610</v>
      </c>
      <c r="F52" s="28">
        <v>210978.5</v>
      </c>
      <c r="G52" s="28">
        <v>210978.5</v>
      </c>
      <c r="H52" s="28">
        <v>0</v>
      </c>
      <c r="I52" s="28">
        <v>0</v>
      </c>
      <c r="J52" s="28">
        <v>210978.5</v>
      </c>
      <c r="K52" s="28">
        <v>210978.5</v>
      </c>
    </row>
    <row r="53" spans="1:11" s="5" customFormat="1" x14ac:dyDescent="0.25">
      <c r="A53" s="30" t="s">
        <v>45</v>
      </c>
      <c r="B53" s="16" t="s">
        <v>46</v>
      </c>
      <c r="C53" s="16" t="s">
        <v>8</v>
      </c>
      <c r="D53" s="17"/>
      <c r="E53" s="29"/>
      <c r="F53" s="19">
        <f t="shared" ref="F53:K53" si="19">F54+F64+F74</f>
        <v>1161868.0000000002</v>
      </c>
      <c r="G53" s="19">
        <f t="shared" si="19"/>
        <v>1185990.8</v>
      </c>
      <c r="H53" s="19">
        <f t="shared" si="19"/>
        <v>-1161868.0000000002</v>
      </c>
      <c r="I53" s="19">
        <f t="shared" si="19"/>
        <v>-1185990.8</v>
      </c>
      <c r="J53" s="19">
        <f t="shared" si="19"/>
        <v>0</v>
      </c>
      <c r="K53" s="19">
        <f t="shared" si="19"/>
        <v>0</v>
      </c>
    </row>
    <row r="54" spans="1:11" s="5" customFormat="1" x14ac:dyDescent="0.25">
      <c r="A54" s="30" t="s">
        <v>47</v>
      </c>
      <c r="B54" s="16" t="s">
        <v>46</v>
      </c>
      <c r="C54" s="16" t="s">
        <v>39</v>
      </c>
      <c r="D54" s="17"/>
      <c r="E54" s="29"/>
      <c r="F54" s="19">
        <f t="shared" ref="F54:K56" si="20">F55</f>
        <v>381747.4</v>
      </c>
      <c r="G54" s="19">
        <f t="shared" si="20"/>
        <v>391183.19999999995</v>
      </c>
      <c r="H54" s="19">
        <f t="shared" si="20"/>
        <v>-381747.4</v>
      </c>
      <c r="I54" s="19">
        <f t="shared" si="20"/>
        <v>-391183.19999999995</v>
      </c>
      <c r="J54" s="19">
        <f t="shared" si="20"/>
        <v>0</v>
      </c>
      <c r="K54" s="19">
        <f t="shared" si="20"/>
        <v>0</v>
      </c>
    </row>
    <row r="55" spans="1:11" s="5" customFormat="1" ht="31.5" x14ac:dyDescent="0.25">
      <c r="A55" s="33" t="s">
        <v>48</v>
      </c>
      <c r="B55" s="16" t="s">
        <v>46</v>
      </c>
      <c r="C55" s="16" t="s">
        <v>39</v>
      </c>
      <c r="D55" s="17" t="s">
        <v>49</v>
      </c>
      <c r="E55" s="29"/>
      <c r="F55" s="19">
        <f t="shared" si="20"/>
        <v>381747.4</v>
      </c>
      <c r="G55" s="19">
        <f t="shared" si="20"/>
        <v>391183.19999999995</v>
      </c>
      <c r="H55" s="19">
        <f t="shared" si="20"/>
        <v>-381747.4</v>
      </c>
      <c r="I55" s="19">
        <f t="shared" si="20"/>
        <v>-391183.19999999995</v>
      </c>
      <c r="J55" s="19">
        <f t="shared" si="20"/>
        <v>0</v>
      </c>
      <c r="K55" s="19">
        <f t="shared" si="20"/>
        <v>0</v>
      </c>
    </row>
    <row r="56" spans="1:11" s="5" customFormat="1" x14ac:dyDescent="0.25">
      <c r="A56" s="33" t="s">
        <v>50</v>
      </c>
      <c r="B56" s="16" t="s">
        <v>46</v>
      </c>
      <c r="C56" s="16" t="s">
        <v>39</v>
      </c>
      <c r="D56" s="17" t="s">
        <v>51</v>
      </c>
      <c r="E56" s="16"/>
      <c r="F56" s="19">
        <f t="shared" si="20"/>
        <v>381747.4</v>
      </c>
      <c r="G56" s="19">
        <f t="shared" si="20"/>
        <v>391183.19999999995</v>
      </c>
      <c r="H56" s="19">
        <f t="shared" si="20"/>
        <v>-381747.4</v>
      </c>
      <c r="I56" s="19">
        <f t="shared" si="20"/>
        <v>-391183.19999999995</v>
      </c>
      <c r="J56" s="19">
        <f t="shared" si="20"/>
        <v>0</v>
      </c>
      <c r="K56" s="19">
        <f t="shared" si="20"/>
        <v>0</v>
      </c>
    </row>
    <row r="57" spans="1:11" s="6" customFormat="1" ht="31.5" x14ac:dyDescent="0.25">
      <c r="A57" s="38" t="s">
        <v>52</v>
      </c>
      <c r="B57" s="34" t="s">
        <v>46</v>
      </c>
      <c r="C57" s="34" t="s">
        <v>39</v>
      </c>
      <c r="D57" s="21" t="s">
        <v>53</v>
      </c>
      <c r="E57" s="34"/>
      <c r="F57" s="36">
        <f t="shared" ref="F57:K57" si="21">F58+F61</f>
        <v>381747.4</v>
      </c>
      <c r="G57" s="36">
        <f t="shared" si="21"/>
        <v>391183.19999999995</v>
      </c>
      <c r="H57" s="36">
        <f t="shared" si="21"/>
        <v>-381747.4</v>
      </c>
      <c r="I57" s="36">
        <f t="shared" si="21"/>
        <v>-391183.19999999995</v>
      </c>
      <c r="J57" s="36">
        <f t="shared" si="21"/>
        <v>0</v>
      </c>
      <c r="K57" s="36">
        <f t="shared" si="21"/>
        <v>0</v>
      </c>
    </row>
    <row r="58" spans="1:11" s="4" customFormat="1" ht="189" x14ac:dyDescent="0.25">
      <c r="A58" s="24" t="s">
        <v>54</v>
      </c>
      <c r="B58" s="25" t="s">
        <v>46</v>
      </c>
      <c r="C58" s="25" t="s">
        <v>39</v>
      </c>
      <c r="D58" s="26" t="s">
        <v>55</v>
      </c>
      <c r="E58" s="25"/>
      <c r="F58" s="28">
        <f t="shared" ref="F58:K59" si="22">F59</f>
        <v>112934.7</v>
      </c>
      <c r="G58" s="28">
        <f t="shared" si="22"/>
        <v>112976.4</v>
      </c>
      <c r="H58" s="28">
        <f t="shared" si="22"/>
        <v>-112934.7</v>
      </c>
      <c r="I58" s="28">
        <f t="shared" si="22"/>
        <v>-112976.4</v>
      </c>
      <c r="J58" s="28">
        <f t="shared" si="22"/>
        <v>0</v>
      </c>
      <c r="K58" s="28">
        <f t="shared" si="22"/>
        <v>0</v>
      </c>
    </row>
    <row r="59" spans="1:11" s="6" customFormat="1" ht="31.5" x14ac:dyDescent="0.25">
      <c r="A59" s="24" t="s">
        <v>33</v>
      </c>
      <c r="B59" s="25" t="s">
        <v>46</v>
      </c>
      <c r="C59" s="25" t="s">
        <v>39</v>
      </c>
      <c r="D59" s="26" t="s">
        <v>55</v>
      </c>
      <c r="E59" s="25" t="s">
        <v>56</v>
      </c>
      <c r="F59" s="28">
        <f t="shared" si="22"/>
        <v>112934.7</v>
      </c>
      <c r="G59" s="28">
        <f t="shared" si="22"/>
        <v>112976.4</v>
      </c>
      <c r="H59" s="28">
        <f t="shared" si="22"/>
        <v>-112934.7</v>
      </c>
      <c r="I59" s="28">
        <f t="shared" si="22"/>
        <v>-112976.4</v>
      </c>
      <c r="J59" s="28">
        <f t="shared" si="22"/>
        <v>0</v>
      </c>
      <c r="K59" s="28">
        <f t="shared" si="22"/>
        <v>0</v>
      </c>
    </row>
    <row r="60" spans="1:11" s="6" customFormat="1" x14ac:dyDescent="0.25">
      <c r="A60" s="24" t="s">
        <v>57</v>
      </c>
      <c r="B60" s="25" t="s">
        <v>46</v>
      </c>
      <c r="C60" s="25" t="s">
        <v>39</v>
      </c>
      <c r="D60" s="26" t="s">
        <v>55</v>
      </c>
      <c r="E60" s="25" t="s">
        <v>58</v>
      </c>
      <c r="F60" s="28">
        <v>112934.7</v>
      </c>
      <c r="G60" s="28">
        <v>112976.4</v>
      </c>
      <c r="H60" s="28">
        <v>-112934.7</v>
      </c>
      <c r="I60" s="28">
        <v>-112976.4</v>
      </c>
      <c r="J60" s="28">
        <f>F60+H60</f>
        <v>0</v>
      </c>
      <c r="K60" s="28">
        <f>G60+I60</f>
        <v>0</v>
      </c>
    </row>
    <row r="61" spans="1:11" s="6" customFormat="1" ht="33.75" customHeight="1" x14ac:dyDescent="0.25">
      <c r="A61" s="24" t="s">
        <v>59</v>
      </c>
      <c r="B61" s="25" t="s">
        <v>46</v>
      </c>
      <c r="C61" s="25" t="s">
        <v>39</v>
      </c>
      <c r="D61" s="26" t="s">
        <v>60</v>
      </c>
      <c r="E61" s="25"/>
      <c r="F61" s="28">
        <f t="shared" ref="F61:K62" si="23">F62</f>
        <v>268812.7</v>
      </c>
      <c r="G61" s="28">
        <f t="shared" si="23"/>
        <v>278206.8</v>
      </c>
      <c r="H61" s="28">
        <f t="shared" si="23"/>
        <v>-268812.7</v>
      </c>
      <c r="I61" s="28">
        <f t="shared" si="23"/>
        <v>-278206.8</v>
      </c>
      <c r="J61" s="28">
        <f t="shared" si="23"/>
        <v>0</v>
      </c>
      <c r="K61" s="28">
        <f t="shared" si="23"/>
        <v>0</v>
      </c>
    </row>
    <row r="62" spans="1:11" s="4" customFormat="1" ht="31.5" x14ac:dyDescent="0.25">
      <c r="A62" s="24" t="s">
        <v>33</v>
      </c>
      <c r="B62" s="25" t="s">
        <v>46</v>
      </c>
      <c r="C62" s="25" t="s">
        <v>39</v>
      </c>
      <c r="D62" s="26" t="s">
        <v>60</v>
      </c>
      <c r="E62" s="25" t="s">
        <v>56</v>
      </c>
      <c r="F62" s="28">
        <f t="shared" si="23"/>
        <v>268812.7</v>
      </c>
      <c r="G62" s="28">
        <f t="shared" si="23"/>
        <v>278206.8</v>
      </c>
      <c r="H62" s="28">
        <f t="shared" si="23"/>
        <v>-268812.7</v>
      </c>
      <c r="I62" s="28">
        <f t="shared" si="23"/>
        <v>-278206.8</v>
      </c>
      <c r="J62" s="28">
        <f t="shared" si="23"/>
        <v>0</v>
      </c>
      <c r="K62" s="28">
        <f t="shared" si="23"/>
        <v>0</v>
      </c>
    </row>
    <row r="63" spans="1:11" s="4" customFormat="1" x14ac:dyDescent="0.25">
      <c r="A63" s="24" t="s">
        <v>57</v>
      </c>
      <c r="B63" s="25" t="s">
        <v>46</v>
      </c>
      <c r="C63" s="25" t="s">
        <v>39</v>
      </c>
      <c r="D63" s="26" t="s">
        <v>60</v>
      </c>
      <c r="E63" s="25" t="s">
        <v>58</v>
      </c>
      <c r="F63" s="28">
        <v>268812.7</v>
      </c>
      <c r="G63" s="28">
        <v>278206.8</v>
      </c>
      <c r="H63" s="28">
        <v>-268812.7</v>
      </c>
      <c r="I63" s="28">
        <v>-278206.8</v>
      </c>
      <c r="J63" s="28">
        <f>F63+H63</f>
        <v>0</v>
      </c>
      <c r="K63" s="28">
        <f>G63+I63</f>
        <v>0</v>
      </c>
    </row>
    <row r="64" spans="1:11" s="5" customFormat="1" x14ac:dyDescent="0.25">
      <c r="A64" s="33" t="s">
        <v>61</v>
      </c>
      <c r="B64" s="16" t="s">
        <v>46</v>
      </c>
      <c r="C64" s="16" t="s">
        <v>7</v>
      </c>
      <c r="D64" s="17"/>
      <c r="E64" s="23"/>
      <c r="F64" s="19">
        <f t="shared" ref="F64:K66" si="24">F65</f>
        <v>748519.8</v>
      </c>
      <c r="G64" s="19">
        <f t="shared" si="24"/>
        <v>762939.5</v>
      </c>
      <c r="H64" s="19">
        <f t="shared" si="24"/>
        <v>-748519.8</v>
      </c>
      <c r="I64" s="19">
        <f t="shared" si="24"/>
        <v>-762939.5</v>
      </c>
      <c r="J64" s="19">
        <f t="shared" si="24"/>
        <v>0</v>
      </c>
      <c r="K64" s="19">
        <f t="shared" si="24"/>
        <v>0</v>
      </c>
    </row>
    <row r="65" spans="1:11" s="5" customFormat="1" ht="31.5" x14ac:dyDescent="0.25">
      <c r="A65" s="33" t="s">
        <v>48</v>
      </c>
      <c r="B65" s="16" t="s">
        <v>46</v>
      </c>
      <c r="C65" s="16" t="s">
        <v>7</v>
      </c>
      <c r="D65" s="17" t="s">
        <v>49</v>
      </c>
      <c r="E65" s="29"/>
      <c r="F65" s="19">
        <f t="shared" si="24"/>
        <v>748519.8</v>
      </c>
      <c r="G65" s="19">
        <f t="shared" si="24"/>
        <v>762939.5</v>
      </c>
      <c r="H65" s="19">
        <f t="shared" si="24"/>
        <v>-748519.8</v>
      </c>
      <c r="I65" s="19">
        <f t="shared" si="24"/>
        <v>-762939.5</v>
      </c>
      <c r="J65" s="19">
        <f t="shared" si="24"/>
        <v>0</v>
      </c>
      <c r="K65" s="19">
        <f t="shared" si="24"/>
        <v>0</v>
      </c>
    </row>
    <row r="66" spans="1:11" s="5" customFormat="1" x14ac:dyDescent="0.25">
      <c r="A66" s="33" t="s">
        <v>50</v>
      </c>
      <c r="B66" s="16" t="s">
        <v>46</v>
      </c>
      <c r="C66" s="16" t="s">
        <v>7</v>
      </c>
      <c r="D66" s="17" t="s">
        <v>51</v>
      </c>
      <c r="E66" s="16"/>
      <c r="F66" s="19">
        <f t="shared" si="24"/>
        <v>748519.8</v>
      </c>
      <c r="G66" s="19">
        <f t="shared" si="24"/>
        <v>762939.5</v>
      </c>
      <c r="H66" s="19">
        <f t="shared" si="24"/>
        <v>-748519.8</v>
      </c>
      <c r="I66" s="19">
        <f t="shared" si="24"/>
        <v>-762939.5</v>
      </c>
      <c r="J66" s="19">
        <f t="shared" si="24"/>
        <v>0</v>
      </c>
      <c r="K66" s="19">
        <f t="shared" si="24"/>
        <v>0</v>
      </c>
    </row>
    <row r="67" spans="1:11" s="6" customFormat="1" ht="31.5" x14ac:dyDescent="0.25">
      <c r="A67" s="38" t="s">
        <v>52</v>
      </c>
      <c r="B67" s="34" t="s">
        <v>46</v>
      </c>
      <c r="C67" s="34" t="s">
        <v>7</v>
      </c>
      <c r="D67" s="21" t="s">
        <v>53</v>
      </c>
      <c r="E67" s="34"/>
      <c r="F67" s="36">
        <f t="shared" ref="F67:K67" si="25">F68+F71</f>
        <v>748519.8</v>
      </c>
      <c r="G67" s="36">
        <f t="shared" si="25"/>
        <v>762939.5</v>
      </c>
      <c r="H67" s="36">
        <f t="shared" si="25"/>
        <v>-748519.8</v>
      </c>
      <c r="I67" s="36">
        <f t="shared" si="25"/>
        <v>-762939.5</v>
      </c>
      <c r="J67" s="36">
        <f t="shared" si="25"/>
        <v>0</v>
      </c>
      <c r="K67" s="36">
        <f t="shared" si="25"/>
        <v>0</v>
      </c>
    </row>
    <row r="68" spans="1:11" s="4" customFormat="1" ht="189" x14ac:dyDescent="0.25">
      <c r="A68" s="24" t="s">
        <v>54</v>
      </c>
      <c r="B68" s="25" t="s">
        <v>46</v>
      </c>
      <c r="C68" s="25" t="s">
        <v>7</v>
      </c>
      <c r="D68" s="26" t="s">
        <v>55</v>
      </c>
      <c r="E68" s="25"/>
      <c r="F68" s="28">
        <f t="shared" ref="F68:K69" si="26">F69</f>
        <v>506061.3</v>
      </c>
      <c r="G68" s="28">
        <f t="shared" si="26"/>
        <v>510439.2</v>
      </c>
      <c r="H68" s="28">
        <f t="shared" si="26"/>
        <v>-506061.3</v>
      </c>
      <c r="I68" s="28">
        <f t="shared" si="26"/>
        <v>-510439.2</v>
      </c>
      <c r="J68" s="28">
        <f t="shared" si="26"/>
        <v>0</v>
      </c>
      <c r="K68" s="28">
        <f t="shared" si="26"/>
        <v>0</v>
      </c>
    </row>
    <row r="69" spans="1:11" s="7" customFormat="1" ht="31.5" x14ac:dyDescent="0.25">
      <c r="A69" s="24" t="s">
        <v>33</v>
      </c>
      <c r="B69" s="25" t="s">
        <v>46</v>
      </c>
      <c r="C69" s="25" t="s">
        <v>7</v>
      </c>
      <c r="D69" s="26" t="s">
        <v>55</v>
      </c>
      <c r="E69" s="25" t="s">
        <v>56</v>
      </c>
      <c r="F69" s="28">
        <f t="shared" si="26"/>
        <v>506061.3</v>
      </c>
      <c r="G69" s="28">
        <f t="shared" si="26"/>
        <v>510439.2</v>
      </c>
      <c r="H69" s="28">
        <f t="shared" si="26"/>
        <v>-506061.3</v>
      </c>
      <c r="I69" s="28">
        <f t="shared" si="26"/>
        <v>-510439.2</v>
      </c>
      <c r="J69" s="28">
        <f t="shared" si="26"/>
        <v>0</v>
      </c>
      <c r="K69" s="28">
        <f t="shared" si="26"/>
        <v>0</v>
      </c>
    </row>
    <row r="70" spans="1:11" s="7" customFormat="1" x14ac:dyDescent="0.25">
      <c r="A70" s="24" t="s">
        <v>57</v>
      </c>
      <c r="B70" s="25" t="s">
        <v>46</v>
      </c>
      <c r="C70" s="25" t="s">
        <v>7</v>
      </c>
      <c r="D70" s="26" t="s">
        <v>55</v>
      </c>
      <c r="E70" s="25" t="s">
        <v>58</v>
      </c>
      <c r="F70" s="28">
        <v>506061.3</v>
      </c>
      <c r="G70" s="28">
        <v>510439.2</v>
      </c>
      <c r="H70" s="28">
        <v>-506061.3</v>
      </c>
      <c r="I70" s="28">
        <v>-510439.2</v>
      </c>
      <c r="J70" s="28">
        <f>F70+H70</f>
        <v>0</v>
      </c>
      <c r="K70" s="28">
        <f>G70+I70</f>
        <v>0</v>
      </c>
    </row>
    <row r="71" spans="1:11" s="7" customFormat="1" ht="32.25" customHeight="1" x14ac:dyDescent="0.25">
      <c r="A71" s="24" t="s">
        <v>59</v>
      </c>
      <c r="B71" s="25" t="s">
        <v>46</v>
      </c>
      <c r="C71" s="25" t="s">
        <v>7</v>
      </c>
      <c r="D71" s="26" t="s">
        <v>60</v>
      </c>
      <c r="E71" s="25"/>
      <c r="F71" s="28">
        <f t="shared" ref="F71:K72" si="27">F72</f>
        <v>242458.5</v>
      </c>
      <c r="G71" s="28">
        <f t="shared" si="27"/>
        <v>252500.3</v>
      </c>
      <c r="H71" s="28">
        <f t="shared" si="27"/>
        <v>-242458.5</v>
      </c>
      <c r="I71" s="28">
        <f t="shared" si="27"/>
        <v>-252500.3</v>
      </c>
      <c r="J71" s="28">
        <f t="shared" si="27"/>
        <v>0</v>
      </c>
      <c r="K71" s="28">
        <f t="shared" si="27"/>
        <v>0</v>
      </c>
    </row>
    <row r="72" spans="1:11" s="4" customFormat="1" ht="31.5" x14ac:dyDescent="0.25">
      <c r="A72" s="24" t="s">
        <v>33</v>
      </c>
      <c r="B72" s="25" t="s">
        <v>46</v>
      </c>
      <c r="C72" s="25" t="s">
        <v>7</v>
      </c>
      <c r="D72" s="26" t="s">
        <v>60</v>
      </c>
      <c r="E72" s="25" t="s">
        <v>56</v>
      </c>
      <c r="F72" s="28">
        <f t="shared" si="27"/>
        <v>242458.5</v>
      </c>
      <c r="G72" s="28">
        <f t="shared" si="27"/>
        <v>252500.3</v>
      </c>
      <c r="H72" s="28">
        <f t="shared" si="27"/>
        <v>-242458.5</v>
      </c>
      <c r="I72" s="28">
        <f t="shared" si="27"/>
        <v>-252500.3</v>
      </c>
      <c r="J72" s="28">
        <f t="shared" si="27"/>
        <v>0</v>
      </c>
      <c r="K72" s="28">
        <f t="shared" si="27"/>
        <v>0</v>
      </c>
    </row>
    <row r="73" spans="1:11" s="4" customFormat="1" x14ac:dyDescent="0.25">
      <c r="A73" s="24" t="s">
        <v>57</v>
      </c>
      <c r="B73" s="25" t="s">
        <v>46</v>
      </c>
      <c r="C73" s="25" t="s">
        <v>7</v>
      </c>
      <c r="D73" s="26" t="s">
        <v>60</v>
      </c>
      <c r="E73" s="25" t="s">
        <v>58</v>
      </c>
      <c r="F73" s="28">
        <v>242458.5</v>
      </c>
      <c r="G73" s="28">
        <v>252500.3</v>
      </c>
      <c r="H73" s="28">
        <v>-242458.5</v>
      </c>
      <c r="I73" s="28">
        <v>-252500.3</v>
      </c>
      <c r="J73" s="28">
        <f>F73+H73</f>
        <v>0</v>
      </c>
      <c r="K73" s="28">
        <f>G73+I73</f>
        <v>0</v>
      </c>
    </row>
    <row r="74" spans="1:11" s="5" customFormat="1" x14ac:dyDescent="0.25">
      <c r="A74" s="33" t="s">
        <v>62</v>
      </c>
      <c r="B74" s="16" t="s">
        <v>46</v>
      </c>
      <c r="C74" s="16" t="s">
        <v>10</v>
      </c>
      <c r="D74" s="17"/>
      <c r="E74" s="23"/>
      <c r="F74" s="19">
        <f t="shared" ref="F74:K79" si="28">F75</f>
        <v>31600.799999999999</v>
      </c>
      <c r="G74" s="19">
        <f t="shared" si="28"/>
        <v>31868.1</v>
      </c>
      <c r="H74" s="19">
        <f t="shared" si="28"/>
        <v>-31600.799999999999</v>
      </c>
      <c r="I74" s="19">
        <f t="shared" si="28"/>
        <v>-31868.1</v>
      </c>
      <c r="J74" s="19">
        <f t="shared" si="28"/>
        <v>0</v>
      </c>
      <c r="K74" s="19">
        <f t="shared" si="28"/>
        <v>0</v>
      </c>
    </row>
    <row r="75" spans="1:11" s="5" customFormat="1" ht="31.5" x14ac:dyDescent="0.25">
      <c r="A75" s="33" t="s">
        <v>48</v>
      </c>
      <c r="B75" s="16" t="s">
        <v>46</v>
      </c>
      <c r="C75" s="16" t="s">
        <v>10</v>
      </c>
      <c r="D75" s="17" t="s">
        <v>49</v>
      </c>
      <c r="E75" s="29"/>
      <c r="F75" s="19">
        <f t="shared" si="28"/>
        <v>31600.799999999999</v>
      </c>
      <c r="G75" s="19">
        <f t="shared" si="28"/>
        <v>31868.1</v>
      </c>
      <c r="H75" s="19">
        <f t="shared" si="28"/>
        <v>-31600.799999999999</v>
      </c>
      <c r="I75" s="19">
        <f t="shared" si="28"/>
        <v>-31868.1</v>
      </c>
      <c r="J75" s="19">
        <f t="shared" si="28"/>
        <v>0</v>
      </c>
      <c r="K75" s="19">
        <f t="shared" si="28"/>
        <v>0</v>
      </c>
    </row>
    <row r="76" spans="1:11" s="5" customFormat="1" x14ac:dyDescent="0.25">
      <c r="A76" s="33" t="s">
        <v>50</v>
      </c>
      <c r="B76" s="16" t="s">
        <v>46</v>
      </c>
      <c r="C76" s="16" t="s">
        <v>10</v>
      </c>
      <c r="D76" s="17" t="s">
        <v>51</v>
      </c>
      <c r="E76" s="16"/>
      <c r="F76" s="19">
        <f t="shared" si="28"/>
        <v>31600.799999999999</v>
      </c>
      <c r="G76" s="19">
        <f t="shared" si="28"/>
        <v>31868.1</v>
      </c>
      <c r="H76" s="19">
        <f t="shared" si="28"/>
        <v>-31600.799999999999</v>
      </c>
      <c r="I76" s="19">
        <f t="shared" si="28"/>
        <v>-31868.1</v>
      </c>
      <c r="J76" s="19">
        <f t="shared" si="28"/>
        <v>0</v>
      </c>
      <c r="K76" s="19">
        <f t="shared" si="28"/>
        <v>0</v>
      </c>
    </row>
    <row r="77" spans="1:11" s="6" customFormat="1" ht="31.5" x14ac:dyDescent="0.25">
      <c r="A77" s="38" t="s">
        <v>52</v>
      </c>
      <c r="B77" s="34" t="s">
        <v>46</v>
      </c>
      <c r="C77" s="34" t="s">
        <v>10</v>
      </c>
      <c r="D77" s="21" t="s">
        <v>53</v>
      </c>
      <c r="E77" s="34"/>
      <c r="F77" s="36">
        <f t="shared" si="28"/>
        <v>31600.799999999999</v>
      </c>
      <c r="G77" s="36">
        <f t="shared" si="28"/>
        <v>31868.1</v>
      </c>
      <c r="H77" s="36">
        <f t="shared" si="28"/>
        <v>-31600.799999999999</v>
      </c>
      <c r="I77" s="36">
        <f t="shared" si="28"/>
        <v>-31868.1</v>
      </c>
      <c r="J77" s="36">
        <f t="shared" si="28"/>
        <v>0</v>
      </c>
      <c r="K77" s="36">
        <f t="shared" si="28"/>
        <v>0</v>
      </c>
    </row>
    <row r="78" spans="1:11" s="4" customFormat="1" ht="189" x14ac:dyDescent="0.25">
      <c r="A78" s="24" t="s">
        <v>54</v>
      </c>
      <c r="B78" s="25" t="s">
        <v>46</v>
      </c>
      <c r="C78" s="25" t="s">
        <v>10</v>
      </c>
      <c r="D78" s="26" t="s">
        <v>55</v>
      </c>
      <c r="E78" s="25"/>
      <c r="F78" s="28">
        <f t="shared" si="28"/>
        <v>31600.799999999999</v>
      </c>
      <c r="G78" s="28">
        <f t="shared" si="28"/>
        <v>31868.1</v>
      </c>
      <c r="H78" s="28">
        <f t="shared" si="28"/>
        <v>-31600.799999999999</v>
      </c>
      <c r="I78" s="28">
        <f t="shared" si="28"/>
        <v>-31868.1</v>
      </c>
      <c r="J78" s="28">
        <f t="shared" si="28"/>
        <v>0</v>
      </c>
      <c r="K78" s="28">
        <f t="shared" si="28"/>
        <v>0</v>
      </c>
    </row>
    <row r="79" spans="1:11" s="7" customFormat="1" ht="31.5" x14ac:dyDescent="0.25">
      <c r="A79" s="24" t="s">
        <v>33</v>
      </c>
      <c r="B79" s="25" t="s">
        <v>46</v>
      </c>
      <c r="C79" s="25" t="s">
        <v>10</v>
      </c>
      <c r="D79" s="26" t="s">
        <v>55</v>
      </c>
      <c r="E79" s="25" t="s">
        <v>56</v>
      </c>
      <c r="F79" s="28">
        <f t="shared" si="28"/>
        <v>31600.799999999999</v>
      </c>
      <c r="G79" s="28">
        <f t="shared" si="28"/>
        <v>31868.1</v>
      </c>
      <c r="H79" s="28">
        <f t="shared" si="28"/>
        <v>-31600.799999999999</v>
      </c>
      <c r="I79" s="28">
        <f t="shared" si="28"/>
        <v>-31868.1</v>
      </c>
      <c r="J79" s="28">
        <f t="shared" si="28"/>
        <v>0</v>
      </c>
      <c r="K79" s="28">
        <f t="shared" si="28"/>
        <v>0</v>
      </c>
    </row>
    <row r="80" spans="1:11" s="7" customFormat="1" x14ac:dyDescent="0.25">
      <c r="A80" s="24" t="s">
        <v>57</v>
      </c>
      <c r="B80" s="25" t="s">
        <v>46</v>
      </c>
      <c r="C80" s="25" t="s">
        <v>10</v>
      </c>
      <c r="D80" s="26" t="s">
        <v>55</v>
      </c>
      <c r="E80" s="25" t="s">
        <v>58</v>
      </c>
      <c r="F80" s="28">
        <v>31600.799999999999</v>
      </c>
      <c r="G80" s="28">
        <v>31868.1</v>
      </c>
      <c r="H80" s="28">
        <v>-31600.799999999999</v>
      </c>
      <c r="I80" s="28">
        <v>-31868.1</v>
      </c>
      <c r="J80" s="28">
        <f>F80+H80</f>
        <v>0</v>
      </c>
      <c r="K80" s="28">
        <f>G80+I80</f>
        <v>0</v>
      </c>
    </row>
    <row r="81" spans="1:11" s="5" customFormat="1" x14ac:dyDescent="0.25">
      <c r="A81" s="30" t="s">
        <v>63</v>
      </c>
      <c r="B81" s="23">
        <v>10</v>
      </c>
      <c r="C81" s="16" t="s">
        <v>8</v>
      </c>
      <c r="D81" s="17"/>
      <c r="E81" s="42"/>
      <c r="F81" s="19">
        <f t="shared" ref="F81:K81" si="29">F91+F82</f>
        <v>219582.30000000002</v>
      </c>
      <c r="G81" s="19">
        <f t="shared" si="29"/>
        <v>230516.50000000003</v>
      </c>
      <c r="H81" s="19">
        <f t="shared" si="29"/>
        <v>-219582.30000000002</v>
      </c>
      <c r="I81" s="19">
        <f t="shared" si="29"/>
        <v>-230516.50000000003</v>
      </c>
      <c r="J81" s="19">
        <f t="shared" si="29"/>
        <v>0</v>
      </c>
      <c r="K81" s="19">
        <f t="shared" si="29"/>
        <v>0</v>
      </c>
    </row>
    <row r="82" spans="1:11" s="5" customFormat="1" x14ac:dyDescent="0.25">
      <c r="A82" s="33" t="s">
        <v>64</v>
      </c>
      <c r="B82" s="23">
        <v>10</v>
      </c>
      <c r="C82" s="16" t="s">
        <v>10</v>
      </c>
      <c r="D82" s="17"/>
      <c r="E82" s="16"/>
      <c r="F82" s="19">
        <f t="shared" ref="F82:K85" si="30">F83</f>
        <v>201582.1</v>
      </c>
      <c r="G82" s="19">
        <f t="shared" si="30"/>
        <v>212516.30000000002</v>
      </c>
      <c r="H82" s="19">
        <f t="shared" si="30"/>
        <v>-201582.1</v>
      </c>
      <c r="I82" s="19">
        <f t="shared" si="30"/>
        <v>-212516.30000000002</v>
      </c>
      <c r="J82" s="19">
        <f t="shared" si="30"/>
        <v>0</v>
      </c>
      <c r="K82" s="19">
        <f t="shared" si="30"/>
        <v>0</v>
      </c>
    </row>
    <row r="83" spans="1:11" s="5" customFormat="1" x14ac:dyDescent="0.25">
      <c r="A83" s="33" t="s">
        <v>65</v>
      </c>
      <c r="B83" s="23">
        <v>10</v>
      </c>
      <c r="C83" s="16" t="s">
        <v>10</v>
      </c>
      <c r="D83" s="17" t="s">
        <v>66</v>
      </c>
      <c r="E83" s="29"/>
      <c r="F83" s="19">
        <f t="shared" si="30"/>
        <v>201582.1</v>
      </c>
      <c r="G83" s="19">
        <f t="shared" si="30"/>
        <v>212516.30000000002</v>
      </c>
      <c r="H83" s="19">
        <f t="shared" si="30"/>
        <v>-201582.1</v>
      </c>
      <c r="I83" s="19">
        <f t="shared" si="30"/>
        <v>-212516.30000000002</v>
      </c>
      <c r="J83" s="19">
        <f t="shared" si="30"/>
        <v>0</v>
      </c>
      <c r="K83" s="19">
        <f t="shared" si="30"/>
        <v>0</v>
      </c>
    </row>
    <row r="84" spans="1:11" s="5" customFormat="1" ht="47.25" x14ac:dyDescent="0.25">
      <c r="A84" s="33" t="s">
        <v>67</v>
      </c>
      <c r="B84" s="23">
        <v>10</v>
      </c>
      <c r="C84" s="16" t="s">
        <v>10</v>
      </c>
      <c r="D84" s="17" t="s">
        <v>68</v>
      </c>
      <c r="E84" s="16"/>
      <c r="F84" s="19">
        <f t="shared" si="30"/>
        <v>201582.1</v>
      </c>
      <c r="G84" s="19">
        <f t="shared" si="30"/>
        <v>212516.30000000002</v>
      </c>
      <c r="H84" s="19">
        <f t="shared" si="30"/>
        <v>-201582.1</v>
      </c>
      <c r="I84" s="19">
        <f t="shared" si="30"/>
        <v>-212516.30000000002</v>
      </c>
      <c r="J84" s="19">
        <f t="shared" si="30"/>
        <v>0</v>
      </c>
      <c r="K84" s="19">
        <f t="shared" si="30"/>
        <v>0</v>
      </c>
    </row>
    <row r="85" spans="1:11" s="6" customFormat="1" x14ac:dyDescent="0.25">
      <c r="A85" s="38" t="s">
        <v>69</v>
      </c>
      <c r="B85" s="43">
        <v>10</v>
      </c>
      <c r="C85" s="34" t="s">
        <v>10</v>
      </c>
      <c r="D85" s="21" t="s">
        <v>70</v>
      </c>
      <c r="E85" s="34"/>
      <c r="F85" s="36">
        <f t="shared" si="30"/>
        <v>201582.1</v>
      </c>
      <c r="G85" s="36">
        <f t="shared" si="30"/>
        <v>212516.30000000002</v>
      </c>
      <c r="H85" s="36">
        <f t="shared" si="30"/>
        <v>-201582.1</v>
      </c>
      <c r="I85" s="36">
        <f t="shared" si="30"/>
        <v>-212516.30000000002</v>
      </c>
      <c r="J85" s="36">
        <f t="shared" si="30"/>
        <v>0</v>
      </c>
      <c r="K85" s="36">
        <f t="shared" si="30"/>
        <v>0</v>
      </c>
    </row>
    <row r="86" spans="1:11" s="4" customFormat="1" ht="126" x14ac:dyDescent="0.25">
      <c r="A86" s="24" t="s">
        <v>71</v>
      </c>
      <c r="B86" s="27">
        <v>10</v>
      </c>
      <c r="C86" s="25" t="s">
        <v>10</v>
      </c>
      <c r="D86" s="26" t="s">
        <v>72</v>
      </c>
      <c r="E86" s="25"/>
      <c r="F86" s="28">
        <f t="shared" ref="F86:K86" si="31">F89+F87</f>
        <v>201582.1</v>
      </c>
      <c r="G86" s="28">
        <f t="shared" si="31"/>
        <v>212516.30000000002</v>
      </c>
      <c r="H86" s="28">
        <f t="shared" si="31"/>
        <v>-201582.1</v>
      </c>
      <c r="I86" s="28">
        <f t="shared" si="31"/>
        <v>-212516.30000000002</v>
      </c>
      <c r="J86" s="28">
        <f t="shared" si="31"/>
        <v>0</v>
      </c>
      <c r="K86" s="28">
        <f t="shared" si="31"/>
        <v>0</v>
      </c>
    </row>
    <row r="87" spans="1:11" s="8" customFormat="1" ht="63" x14ac:dyDescent="0.25">
      <c r="A87" s="24" t="s">
        <v>13</v>
      </c>
      <c r="B87" s="27">
        <v>10</v>
      </c>
      <c r="C87" s="25" t="s">
        <v>10</v>
      </c>
      <c r="D87" s="26" t="s">
        <v>72</v>
      </c>
      <c r="E87" s="27">
        <v>100</v>
      </c>
      <c r="F87" s="28">
        <f t="shared" ref="F87:K87" si="32">F88</f>
        <v>1060.2</v>
      </c>
      <c r="G87" s="28">
        <f t="shared" si="32"/>
        <v>1060.2</v>
      </c>
      <c r="H87" s="28">
        <f t="shared" si="32"/>
        <v>-1060.2</v>
      </c>
      <c r="I87" s="28">
        <f t="shared" si="32"/>
        <v>-1060.2</v>
      </c>
      <c r="J87" s="28">
        <f t="shared" si="32"/>
        <v>0</v>
      </c>
      <c r="K87" s="28">
        <f t="shared" si="32"/>
        <v>0</v>
      </c>
    </row>
    <row r="88" spans="1:11" s="8" customFormat="1" ht="31.5" x14ac:dyDescent="0.25">
      <c r="A88" s="24" t="s">
        <v>14</v>
      </c>
      <c r="B88" s="27">
        <v>10</v>
      </c>
      <c r="C88" s="25" t="s">
        <v>10</v>
      </c>
      <c r="D88" s="26" t="s">
        <v>72</v>
      </c>
      <c r="E88" s="27">
        <v>120</v>
      </c>
      <c r="F88" s="28">
        <v>1060.2</v>
      </c>
      <c r="G88" s="28">
        <v>1060.2</v>
      </c>
      <c r="H88" s="28">
        <v>-1060.2</v>
      </c>
      <c r="I88" s="28">
        <v>-1060.2</v>
      </c>
      <c r="J88" s="28">
        <f>F88+H88</f>
        <v>0</v>
      </c>
      <c r="K88" s="28">
        <f>G88+I88</f>
        <v>0</v>
      </c>
    </row>
    <row r="89" spans="1:11" s="4" customFormat="1" ht="31.5" x14ac:dyDescent="0.25">
      <c r="A89" s="24" t="s">
        <v>33</v>
      </c>
      <c r="B89" s="27">
        <v>10</v>
      </c>
      <c r="C89" s="25" t="s">
        <v>10</v>
      </c>
      <c r="D89" s="26" t="s">
        <v>72</v>
      </c>
      <c r="E89" s="27">
        <v>600</v>
      </c>
      <c r="F89" s="28">
        <f t="shared" ref="F89:K89" si="33">F90</f>
        <v>200521.9</v>
      </c>
      <c r="G89" s="28">
        <f t="shared" si="33"/>
        <v>211456.1</v>
      </c>
      <c r="H89" s="28">
        <f t="shared" si="33"/>
        <v>-200521.9</v>
      </c>
      <c r="I89" s="28">
        <f t="shared" si="33"/>
        <v>-211456.1</v>
      </c>
      <c r="J89" s="28">
        <f t="shared" si="33"/>
        <v>0</v>
      </c>
      <c r="K89" s="28">
        <f t="shared" si="33"/>
        <v>0</v>
      </c>
    </row>
    <row r="90" spans="1:11" s="4" customFormat="1" x14ac:dyDescent="0.25">
      <c r="A90" s="24" t="s">
        <v>57</v>
      </c>
      <c r="B90" s="27">
        <v>10</v>
      </c>
      <c r="C90" s="25" t="s">
        <v>10</v>
      </c>
      <c r="D90" s="26" t="s">
        <v>72</v>
      </c>
      <c r="E90" s="27">
        <v>620</v>
      </c>
      <c r="F90" s="28">
        <v>200521.9</v>
      </c>
      <c r="G90" s="28">
        <v>211456.1</v>
      </c>
      <c r="H90" s="28">
        <v>-200521.9</v>
      </c>
      <c r="I90" s="28">
        <v>-211456.1</v>
      </c>
      <c r="J90" s="28">
        <f>F90+H90</f>
        <v>0</v>
      </c>
      <c r="K90" s="28">
        <f>G90+I90</f>
        <v>0</v>
      </c>
    </row>
    <row r="91" spans="1:11" s="5" customFormat="1" x14ac:dyDescent="0.25">
      <c r="A91" s="33" t="s">
        <v>73</v>
      </c>
      <c r="B91" s="23">
        <v>10</v>
      </c>
      <c r="C91" s="16" t="s">
        <v>18</v>
      </c>
      <c r="D91" s="17"/>
      <c r="E91" s="23"/>
      <c r="F91" s="19">
        <f t="shared" ref="F91:K94" si="34">F92</f>
        <v>18000.2</v>
      </c>
      <c r="G91" s="19">
        <f t="shared" si="34"/>
        <v>18000.2</v>
      </c>
      <c r="H91" s="19">
        <f t="shared" si="34"/>
        <v>-18000.2</v>
      </c>
      <c r="I91" s="19">
        <f t="shared" si="34"/>
        <v>-18000.2</v>
      </c>
      <c r="J91" s="19">
        <f t="shared" si="34"/>
        <v>0</v>
      </c>
      <c r="K91" s="19">
        <f t="shared" si="34"/>
        <v>0</v>
      </c>
    </row>
    <row r="92" spans="1:11" s="6" customFormat="1" ht="31.5" x14ac:dyDescent="0.25">
      <c r="A92" s="33" t="s">
        <v>48</v>
      </c>
      <c r="B92" s="23">
        <v>10</v>
      </c>
      <c r="C92" s="16" t="s">
        <v>18</v>
      </c>
      <c r="D92" s="17" t="s">
        <v>49</v>
      </c>
      <c r="E92" s="29"/>
      <c r="F92" s="19">
        <f t="shared" si="34"/>
        <v>18000.2</v>
      </c>
      <c r="G92" s="19">
        <f t="shared" si="34"/>
        <v>18000.2</v>
      </c>
      <c r="H92" s="19">
        <f t="shared" si="34"/>
        <v>-18000.2</v>
      </c>
      <c r="I92" s="19">
        <f t="shared" si="34"/>
        <v>-18000.2</v>
      </c>
      <c r="J92" s="19">
        <f t="shared" si="34"/>
        <v>0</v>
      </c>
      <c r="K92" s="19">
        <f t="shared" si="34"/>
        <v>0</v>
      </c>
    </row>
    <row r="93" spans="1:11" s="6" customFormat="1" x14ac:dyDescent="0.25">
      <c r="A93" s="33" t="s">
        <v>50</v>
      </c>
      <c r="B93" s="23">
        <v>10</v>
      </c>
      <c r="C93" s="16" t="s">
        <v>18</v>
      </c>
      <c r="D93" s="17" t="s">
        <v>51</v>
      </c>
      <c r="E93" s="16"/>
      <c r="F93" s="19">
        <f t="shared" si="34"/>
        <v>18000.2</v>
      </c>
      <c r="G93" s="19">
        <f t="shared" si="34"/>
        <v>18000.2</v>
      </c>
      <c r="H93" s="19">
        <f t="shared" si="34"/>
        <v>-18000.2</v>
      </c>
      <c r="I93" s="19">
        <f t="shared" si="34"/>
        <v>-18000.2</v>
      </c>
      <c r="J93" s="19">
        <f t="shared" si="34"/>
        <v>0</v>
      </c>
      <c r="K93" s="19">
        <f t="shared" si="34"/>
        <v>0</v>
      </c>
    </row>
    <row r="94" spans="1:11" s="6" customFormat="1" ht="31.5" x14ac:dyDescent="0.25">
      <c r="A94" s="38" t="s">
        <v>52</v>
      </c>
      <c r="B94" s="43">
        <v>10</v>
      </c>
      <c r="C94" s="34" t="s">
        <v>18</v>
      </c>
      <c r="D94" s="21" t="s">
        <v>53</v>
      </c>
      <c r="E94" s="34"/>
      <c r="F94" s="36">
        <f t="shared" si="34"/>
        <v>18000.2</v>
      </c>
      <c r="G94" s="36">
        <f t="shared" si="34"/>
        <v>18000.2</v>
      </c>
      <c r="H94" s="36">
        <f t="shared" si="34"/>
        <v>-18000.2</v>
      </c>
      <c r="I94" s="36">
        <f t="shared" si="34"/>
        <v>-18000.2</v>
      </c>
      <c r="J94" s="36">
        <f t="shared" si="34"/>
        <v>0</v>
      </c>
      <c r="K94" s="36">
        <f t="shared" si="34"/>
        <v>0</v>
      </c>
    </row>
    <row r="95" spans="1:11" s="6" customFormat="1" ht="94.5" x14ac:dyDescent="0.25">
      <c r="A95" s="24" t="s">
        <v>74</v>
      </c>
      <c r="B95" s="25" t="s">
        <v>75</v>
      </c>
      <c r="C95" s="25" t="s">
        <v>18</v>
      </c>
      <c r="D95" s="26" t="s">
        <v>76</v>
      </c>
      <c r="E95" s="44"/>
      <c r="F95" s="28">
        <f t="shared" ref="F95:K95" si="35">F98+F96</f>
        <v>18000.2</v>
      </c>
      <c r="G95" s="28">
        <f t="shared" si="35"/>
        <v>18000.2</v>
      </c>
      <c r="H95" s="28">
        <f t="shared" si="35"/>
        <v>-18000.2</v>
      </c>
      <c r="I95" s="28">
        <f t="shared" si="35"/>
        <v>-18000.2</v>
      </c>
      <c r="J95" s="28">
        <f t="shared" si="35"/>
        <v>0</v>
      </c>
      <c r="K95" s="28">
        <f t="shared" si="35"/>
        <v>0</v>
      </c>
    </row>
    <row r="96" spans="1:11" s="8" customFormat="1" ht="63" x14ac:dyDescent="0.25">
      <c r="A96" s="24" t="s">
        <v>13</v>
      </c>
      <c r="B96" s="25" t="s">
        <v>75</v>
      </c>
      <c r="C96" s="25" t="s">
        <v>18</v>
      </c>
      <c r="D96" s="26" t="s">
        <v>76</v>
      </c>
      <c r="E96" s="27">
        <v>100</v>
      </c>
      <c r="F96" s="28">
        <f t="shared" ref="F96:K96" si="36">F97</f>
        <v>1060.2</v>
      </c>
      <c r="G96" s="28">
        <f t="shared" si="36"/>
        <v>1060.2</v>
      </c>
      <c r="H96" s="28">
        <f t="shared" si="36"/>
        <v>-1060.2</v>
      </c>
      <c r="I96" s="28">
        <f t="shared" si="36"/>
        <v>-1060.2</v>
      </c>
      <c r="J96" s="28">
        <f t="shared" si="36"/>
        <v>0</v>
      </c>
      <c r="K96" s="28">
        <f t="shared" si="36"/>
        <v>0</v>
      </c>
    </row>
    <row r="97" spans="1:11" s="8" customFormat="1" ht="31.5" x14ac:dyDescent="0.25">
      <c r="A97" s="24" t="s">
        <v>14</v>
      </c>
      <c r="B97" s="25" t="s">
        <v>75</v>
      </c>
      <c r="C97" s="25" t="s">
        <v>18</v>
      </c>
      <c r="D97" s="26" t="s">
        <v>76</v>
      </c>
      <c r="E97" s="27">
        <v>120</v>
      </c>
      <c r="F97" s="28">
        <v>1060.2</v>
      </c>
      <c r="G97" s="28">
        <v>1060.2</v>
      </c>
      <c r="H97" s="28">
        <v>-1060.2</v>
      </c>
      <c r="I97" s="28">
        <v>-1060.2</v>
      </c>
      <c r="J97" s="28">
        <f>F97+H97</f>
        <v>0</v>
      </c>
      <c r="K97" s="28">
        <f>G97+I97</f>
        <v>0</v>
      </c>
    </row>
    <row r="98" spans="1:11" s="4" customFormat="1" x14ac:dyDescent="0.25">
      <c r="A98" s="24" t="s">
        <v>77</v>
      </c>
      <c r="B98" s="25" t="s">
        <v>75</v>
      </c>
      <c r="C98" s="25" t="s">
        <v>18</v>
      </c>
      <c r="D98" s="26" t="s">
        <v>76</v>
      </c>
      <c r="E98" s="25" t="s">
        <v>78</v>
      </c>
      <c r="F98" s="28">
        <f t="shared" ref="F98:K98" si="37">F99</f>
        <v>16940</v>
      </c>
      <c r="G98" s="28">
        <f t="shared" si="37"/>
        <v>16940</v>
      </c>
      <c r="H98" s="28">
        <f t="shared" si="37"/>
        <v>-16940</v>
      </c>
      <c r="I98" s="28">
        <f t="shared" si="37"/>
        <v>-16940</v>
      </c>
      <c r="J98" s="28">
        <f t="shared" si="37"/>
        <v>0</v>
      </c>
      <c r="K98" s="28">
        <f t="shared" si="37"/>
        <v>0</v>
      </c>
    </row>
    <row r="99" spans="1:11" s="4" customFormat="1" x14ac:dyDescent="0.25">
      <c r="A99" s="24" t="s">
        <v>79</v>
      </c>
      <c r="B99" s="25" t="s">
        <v>75</v>
      </c>
      <c r="C99" s="25" t="s">
        <v>18</v>
      </c>
      <c r="D99" s="26" t="s">
        <v>76</v>
      </c>
      <c r="E99" s="25" t="s">
        <v>80</v>
      </c>
      <c r="F99" s="28">
        <v>16940</v>
      </c>
      <c r="G99" s="28">
        <v>16940</v>
      </c>
      <c r="H99" s="28">
        <v>-16940</v>
      </c>
      <c r="I99" s="28">
        <v>-16940</v>
      </c>
      <c r="J99" s="28">
        <f>F99+H99</f>
        <v>0</v>
      </c>
      <c r="K99" s="28">
        <f>G99+I99</f>
        <v>0</v>
      </c>
    </row>
    <row r="100" spans="1:11" s="20" customFormat="1" ht="28.9" customHeight="1" x14ac:dyDescent="0.25">
      <c r="A100" s="33" t="s">
        <v>81</v>
      </c>
      <c r="B100" s="23"/>
      <c r="C100" s="23"/>
      <c r="D100" s="17"/>
      <c r="E100" s="23"/>
      <c r="F100" s="19">
        <f t="shared" ref="F100:K100" si="38">F17+F26+F53+F81+F41</f>
        <v>1847487.8000000003</v>
      </c>
      <c r="G100" s="19">
        <f t="shared" si="38"/>
        <v>1882775.6</v>
      </c>
      <c r="H100" s="19">
        <f t="shared" si="38"/>
        <v>-1381450.3000000003</v>
      </c>
      <c r="I100" s="19">
        <f t="shared" si="38"/>
        <v>-1416507.3</v>
      </c>
      <c r="J100" s="19">
        <f t="shared" si="38"/>
        <v>466037.5</v>
      </c>
      <c r="K100" s="19">
        <f t="shared" si="38"/>
        <v>466268.30000000005</v>
      </c>
    </row>
    <row r="101" spans="1:11" x14ac:dyDescent="0.25">
      <c r="F101" s="10"/>
      <c r="G101" s="10"/>
    </row>
    <row r="103" spans="1:11" x14ac:dyDescent="0.25">
      <c r="J103" s="50"/>
      <c r="K103" s="50"/>
    </row>
  </sheetData>
  <sheetProtection sort="0" autoFilter="0"/>
  <autoFilter ref="A16:K100"/>
  <mergeCells count="11">
    <mergeCell ref="A7:K7"/>
    <mergeCell ref="A13:K13"/>
    <mergeCell ref="A8:K8"/>
    <mergeCell ref="A9:K9"/>
    <mergeCell ref="A10:K10"/>
    <mergeCell ref="A11:K11"/>
    <mergeCell ref="A1:K1"/>
    <mergeCell ref="A2:K2"/>
    <mergeCell ref="A3:K3"/>
    <mergeCell ref="A4:K4"/>
    <mergeCell ref="A5:K5"/>
  </mergeCells>
  <pageMargins left="0.78740157480314965" right="0.59055118110236227" top="0.78740157480314965" bottom="0.39370078740157483" header="0.51181102362204722" footer="0.51181102362204722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</dc:creator>
  <cp:lastModifiedBy>dumasv</cp:lastModifiedBy>
  <cp:lastPrinted>2024-10-31T09:39:23Z</cp:lastPrinted>
  <dcterms:created xsi:type="dcterms:W3CDTF">2021-10-27T14:19:36Z</dcterms:created>
  <dcterms:modified xsi:type="dcterms:W3CDTF">2024-11-02T08:03:23Z</dcterms:modified>
</cp:coreProperties>
</file>